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9\"/>
    </mc:Choice>
  </mc:AlternateContent>
  <bookViews>
    <workbookView xWindow="0" yWindow="0" windowWidth="21720" windowHeight="11235" activeTab="1"/>
  </bookViews>
  <sheets>
    <sheet name="Graph1" sheetId="2" r:id="rId1"/>
    <sheet name="Sheet1" sheetId="1" r:id="rId2"/>
  </sheets>
  <definedNames>
    <definedName name="_xlnm.Print_Area" localSheetId="1">Sheet1!$A$1:$J$43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1" l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8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J22" i="1"/>
  <c r="I22" i="1"/>
  <c r="C22" i="1"/>
  <c r="J21" i="1"/>
  <c r="I21" i="1"/>
  <c r="C21" i="1"/>
  <c r="J20" i="1"/>
  <c r="I20" i="1"/>
  <c r="C20" i="1"/>
  <c r="J19" i="1"/>
  <c r="I19" i="1"/>
  <c r="C19" i="1"/>
  <c r="J18" i="1"/>
  <c r="I18" i="1"/>
  <c r="C18" i="1"/>
  <c r="J17" i="1"/>
  <c r="I17" i="1"/>
  <c r="C17" i="1"/>
  <c r="J16" i="1"/>
  <c r="I16" i="1"/>
  <c r="C16" i="1"/>
  <c r="J15" i="1"/>
  <c r="I15" i="1"/>
  <c r="C15" i="1"/>
  <c r="J14" i="1"/>
  <c r="I14" i="1"/>
  <c r="C14" i="1"/>
  <c r="J13" i="1"/>
  <c r="I13" i="1"/>
  <c r="C13" i="1"/>
  <c r="J12" i="1"/>
  <c r="I12" i="1"/>
  <c r="C12" i="1"/>
  <c r="J11" i="1"/>
  <c r="I11" i="1"/>
  <c r="C11" i="1"/>
  <c r="J10" i="1"/>
  <c r="I10" i="1"/>
  <c r="C10" i="1"/>
  <c r="J9" i="1"/>
  <c r="I9" i="1"/>
  <c r="C9" i="1"/>
  <c r="J8" i="1"/>
  <c r="I8" i="1"/>
  <c r="C8" i="1"/>
  <c r="D5" i="1"/>
</calcChain>
</file>

<file path=xl/sharedStrings.xml><?xml version="1.0" encoding="utf-8"?>
<sst xmlns="http://schemas.openxmlformats.org/spreadsheetml/2006/main" count="29" uniqueCount="29">
  <si>
    <t>店 舗 別 評 価 表</t>
    <rPh sb="0" eb="1">
      <t>ミセ</t>
    </rPh>
    <rPh sb="2" eb="3">
      <t>ホ</t>
    </rPh>
    <rPh sb="4" eb="5">
      <t>ベツ</t>
    </rPh>
    <rPh sb="6" eb="7">
      <t>ヒョウ</t>
    </rPh>
    <rPh sb="8" eb="9">
      <t>アタイ</t>
    </rPh>
    <rPh sb="10" eb="11">
      <t>ヒョウ</t>
    </rPh>
    <phoneticPr fontId="3"/>
  </si>
  <si>
    <t>文書堂全店舗の評価成績を報告します。</t>
    <rPh sb="0" eb="2">
      <t>ブンショ</t>
    </rPh>
    <rPh sb="2" eb="3">
      <t>ドウ</t>
    </rPh>
    <rPh sb="3" eb="4">
      <t>ゼン</t>
    </rPh>
    <rPh sb="4" eb="6">
      <t>テンポ</t>
    </rPh>
    <rPh sb="7" eb="9">
      <t>ヒョウカ</t>
    </rPh>
    <rPh sb="9" eb="11">
      <t>セイセキ</t>
    </rPh>
    <rPh sb="12" eb="14">
      <t>ホウコク</t>
    </rPh>
    <phoneticPr fontId="3"/>
  </si>
  <si>
    <t>2015年度　文書堂店舗数</t>
    <rPh sb="4" eb="6">
      <t>ネンド</t>
    </rPh>
    <rPh sb="7" eb="9">
      <t>ブンショ</t>
    </rPh>
    <rPh sb="9" eb="10">
      <t>ドウ</t>
    </rPh>
    <rPh sb="10" eb="13">
      <t>テンポスウ</t>
    </rPh>
    <phoneticPr fontId="3"/>
  </si>
  <si>
    <t>店</t>
    <rPh sb="0" eb="1">
      <t>テン</t>
    </rPh>
    <phoneticPr fontId="3"/>
  </si>
  <si>
    <t>店舗名</t>
    <rPh sb="0" eb="2">
      <t>テンポ</t>
    </rPh>
    <rPh sb="2" eb="3">
      <t>メイ</t>
    </rPh>
    <phoneticPr fontId="3"/>
  </si>
  <si>
    <t>店舗名フリガナ</t>
    <rPh sb="0" eb="2">
      <t>テンポ</t>
    </rPh>
    <rPh sb="2" eb="3">
      <t>メイ</t>
    </rPh>
    <phoneticPr fontId="3"/>
  </si>
  <si>
    <t>サービス</t>
    <phoneticPr fontId="3"/>
  </si>
  <si>
    <t>企画</t>
    <rPh sb="0" eb="2">
      <t>キカク</t>
    </rPh>
    <phoneticPr fontId="3"/>
  </si>
  <si>
    <t>販売</t>
    <rPh sb="0" eb="2">
      <t>ハンバイ</t>
    </rPh>
    <phoneticPr fontId="3"/>
  </si>
  <si>
    <t>技術</t>
    <rPh sb="0" eb="2">
      <t>ギジュツ</t>
    </rPh>
    <phoneticPr fontId="3"/>
  </si>
  <si>
    <t>合計</t>
    <rPh sb="0" eb="2">
      <t>ゴウケイ</t>
    </rPh>
    <phoneticPr fontId="3"/>
  </si>
  <si>
    <t>順位</t>
    <rPh sb="0" eb="2">
      <t>ジュンイ</t>
    </rPh>
    <phoneticPr fontId="3"/>
  </si>
  <si>
    <t>ランク</t>
    <phoneticPr fontId="3"/>
  </si>
  <si>
    <t>平均値</t>
    <rPh sb="0" eb="3">
      <t>ヘイキンチ</t>
    </rPh>
    <phoneticPr fontId="3"/>
  </si>
  <si>
    <t>梅田店</t>
    <rPh sb="0" eb="3">
      <t>ウメダテン</t>
    </rPh>
    <phoneticPr fontId="3"/>
  </si>
  <si>
    <t>浦和店</t>
    <rPh sb="0" eb="3">
      <t>ウラワテン</t>
    </rPh>
    <phoneticPr fontId="3"/>
  </si>
  <si>
    <t>小樽店</t>
    <rPh sb="0" eb="3">
      <t>オタルテン</t>
    </rPh>
    <phoneticPr fontId="3"/>
  </si>
  <si>
    <t>小田原店</t>
    <rPh sb="0" eb="4">
      <t>オダワラテン</t>
    </rPh>
    <phoneticPr fontId="3"/>
  </si>
  <si>
    <t>金沢大和店</t>
    <rPh sb="0" eb="2">
      <t>カナザワ</t>
    </rPh>
    <rPh sb="2" eb="4">
      <t>ヤマト</t>
    </rPh>
    <rPh sb="4" eb="5">
      <t>テン</t>
    </rPh>
    <phoneticPr fontId="3"/>
  </si>
  <si>
    <t>吉祥寺店</t>
    <rPh sb="0" eb="4">
      <t>キチジョウジテン</t>
    </rPh>
    <phoneticPr fontId="3"/>
  </si>
  <si>
    <t>久留米店</t>
    <rPh sb="0" eb="4">
      <t>クルメテン</t>
    </rPh>
    <phoneticPr fontId="3"/>
  </si>
  <si>
    <t>国分寺店</t>
    <rPh sb="0" eb="4">
      <t>コクブンジテン</t>
    </rPh>
    <phoneticPr fontId="3"/>
  </si>
  <si>
    <t>札幌店</t>
    <rPh sb="0" eb="3">
      <t>サッポロテン</t>
    </rPh>
    <phoneticPr fontId="3"/>
  </si>
  <si>
    <t>神保町店</t>
    <rPh sb="0" eb="3">
      <t>ジンボウチョウ</t>
    </rPh>
    <rPh sb="3" eb="4">
      <t>テン</t>
    </rPh>
    <phoneticPr fontId="3"/>
  </si>
  <si>
    <t>新横浜店</t>
    <rPh sb="0" eb="4">
      <t>シンヨコハマテン</t>
    </rPh>
    <phoneticPr fontId="3"/>
  </si>
  <si>
    <t>豊洲店</t>
    <rPh sb="0" eb="2">
      <t>トヨス</t>
    </rPh>
    <rPh sb="2" eb="3">
      <t>テン</t>
    </rPh>
    <phoneticPr fontId="3"/>
  </si>
  <si>
    <t>名古屋空港店</t>
    <rPh sb="0" eb="3">
      <t>ナゴヤ</t>
    </rPh>
    <rPh sb="3" eb="5">
      <t>クウコウ</t>
    </rPh>
    <rPh sb="5" eb="6">
      <t>テン</t>
    </rPh>
    <phoneticPr fontId="3"/>
  </si>
  <si>
    <t>有楽町店</t>
    <rPh sb="0" eb="4">
      <t>ユウラクチョウテン</t>
    </rPh>
    <phoneticPr fontId="3"/>
  </si>
  <si>
    <t>留萌店</t>
    <rPh sb="0" eb="2">
      <t>ルモイ</t>
    </rPh>
    <rPh sb="2" eb="3">
      <t>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</si>
</sst>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hair">
        <color theme="8" tint="0.59999389629810485"/>
      </left>
      <right style="hair">
        <color theme="8" tint="0.59999389629810485"/>
      </right>
      <top style="hair">
        <color theme="8" tint="0.59999389629810485"/>
      </top>
      <bottom style="hair">
        <color theme="8" tint="0.59999389629810485"/>
      </bottom>
      <diagonal/>
    </border>
    <border>
      <left style="hair">
        <color theme="8" tint="0.59999389629810485"/>
      </left>
      <right/>
      <top/>
      <bottom/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>
      <alignment vertical="center"/>
    </xf>
    <xf numFmtId="0" fontId="1" fillId="2" borderId="4" xfId="1" applyBorder="1">
      <alignment vertical="center"/>
    </xf>
    <xf numFmtId="0" fontId="1" fillId="2" borderId="4" xfId="1" applyBorder="1" applyAlignment="1">
      <alignment horizontal="center" vertical="center"/>
    </xf>
    <xf numFmtId="0" fontId="1" fillId="2" borderId="5" xfId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</cellXfs>
  <cellStyles count="2">
    <cellStyle name="アクセント 5" xfId="1" builtinId="4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評価点比較グラフ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Sheet1!$H$7</c:f>
              <c:strCache>
                <c:ptCount val="1"/>
                <c:pt idx="0">
                  <c:v>合計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Sheet1!$B$8:$B$22</c:f>
              <c:strCache>
                <c:ptCount val="15"/>
                <c:pt idx="0">
                  <c:v>梅田店</c:v>
                </c:pt>
                <c:pt idx="1">
                  <c:v>浦和店</c:v>
                </c:pt>
                <c:pt idx="2">
                  <c:v>小樽店</c:v>
                </c:pt>
                <c:pt idx="3">
                  <c:v>小田原店</c:v>
                </c:pt>
                <c:pt idx="4">
                  <c:v>金沢大和店</c:v>
                </c:pt>
                <c:pt idx="5">
                  <c:v>吉祥寺店</c:v>
                </c:pt>
                <c:pt idx="6">
                  <c:v>久留米店</c:v>
                </c:pt>
                <c:pt idx="7">
                  <c:v>国分寺店</c:v>
                </c:pt>
                <c:pt idx="8">
                  <c:v>札幌店</c:v>
                </c:pt>
                <c:pt idx="9">
                  <c:v>神保町店</c:v>
                </c:pt>
                <c:pt idx="10">
                  <c:v>新横浜店</c:v>
                </c:pt>
                <c:pt idx="11">
                  <c:v>豊洲店</c:v>
                </c:pt>
                <c:pt idx="12">
                  <c:v>名古屋空港店</c:v>
                </c:pt>
                <c:pt idx="13">
                  <c:v>有楽町店</c:v>
                </c:pt>
                <c:pt idx="14">
                  <c:v>留萌店</c:v>
                </c:pt>
              </c:strCache>
            </c:strRef>
          </c:cat>
          <c:val>
            <c:numRef>
              <c:f>Sheet1!$H$8:$H$22</c:f>
              <c:numCache>
                <c:formatCode>General</c:formatCode>
                <c:ptCount val="15"/>
                <c:pt idx="0">
                  <c:v>316</c:v>
                </c:pt>
                <c:pt idx="1">
                  <c:v>313</c:v>
                </c:pt>
                <c:pt idx="2">
                  <c:v>287</c:v>
                </c:pt>
                <c:pt idx="3">
                  <c:v>274</c:v>
                </c:pt>
                <c:pt idx="4">
                  <c:v>320</c:v>
                </c:pt>
                <c:pt idx="5">
                  <c:v>338</c:v>
                </c:pt>
                <c:pt idx="6">
                  <c:v>344</c:v>
                </c:pt>
                <c:pt idx="7">
                  <c:v>300</c:v>
                </c:pt>
                <c:pt idx="8">
                  <c:v>314</c:v>
                </c:pt>
                <c:pt idx="9">
                  <c:v>315</c:v>
                </c:pt>
                <c:pt idx="10">
                  <c:v>368</c:v>
                </c:pt>
                <c:pt idx="11">
                  <c:v>329</c:v>
                </c:pt>
                <c:pt idx="12">
                  <c:v>340</c:v>
                </c:pt>
                <c:pt idx="13">
                  <c:v>298</c:v>
                </c:pt>
                <c:pt idx="14">
                  <c:v>344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1A4-41A0-AF85-869BDDDF7E06}"/>
            </c:ext>
          </c:extLst>
        </c:ser>
        <c:ser>
          <c:idx val="1"/>
          <c:order val="1"/>
          <c:tx>
            <c:strRef>
              <c:f>Sheet1!$L$7</c:f>
              <c:strCache>
                <c:ptCount val="1"/>
                <c:pt idx="0">
                  <c:v>平均値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Sheet1!$B$8:$B$22</c:f>
              <c:strCache>
                <c:ptCount val="15"/>
                <c:pt idx="0">
                  <c:v>梅田店</c:v>
                </c:pt>
                <c:pt idx="1">
                  <c:v>浦和店</c:v>
                </c:pt>
                <c:pt idx="2">
                  <c:v>小樽店</c:v>
                </c:pt>
                <c:pt idx="3">
                  <c:v>小田原店</c:v>
                </c:pt>
                <c:pt idx="4">
                  <c:v>金沢大和店</c:v>
                </c:pt>
                <c:pt idx="5">
                  <c:v>吉祥寺店</c:v>
                </c:pt>
                <c:pt idx="6">
                  <c:v>久留米店</c:v>
                </c:pt>
                <c:pt idx="7">
                  <c:v>国分寺店</c:v>
                </c:pt>
                <c:pt idx="8">
                  <c:v>札幌店</c:v>
                </c:pt>
                <c:pt idx="9">
                  <c:v>神保町店</c:v>
                </c:pt>
                <c:pt idx="10">
                  <c:v>新横浜店</c:v>
                </c:pt>
                <c:pt idx="11">
                  <c:v>豊洲店</c:v>
                </c:pt>
                <c:pt idx="12">
                  <c:v>名古屋空港店</c:v>
                </c:pt>
                <c:pt idx="13">
                  <c:v>有楽町店</c:v>
                </c:pt>
                <c:pt idx="14">
                  <c:v>留萌店</c:v>
                </c:pt>
              </c:strCache>
            </c:strRef>
          </c:cat>
          <c:val>
            <c:numRef>
              <c:f>Sheet1!$L$8:$L$22</c:f>
              <c:numCache>
                <c:formatCode>General</c:formatCode>
                <c:ptCount val="15"/>
                <c:pt idx="0">
                  <c:v>320</c:v>
                </c:pt>
                <c:pt idx="1">
                  <c:v>320</c:v>
                </c:pt>
                <c:pt idx="2">
                  <c:v>320</c:v>
                </c:pt>
                <c:pt idx="3">
                  <c:v>320</c:v>
                </c:pt>
                <c:pt idx="4">
                  <c:v>320</c:v>
                </c:pt>
                <c:pt idx="5">
                  <c:v>320</c:v>
                </c:pt>
                <c:pt idx="6">
                  <c:v>320</c:v>
                </c:pt>
                <c:pt idx="7">
                  <c:v>320</c:v>
                </c:pt>
                <c:pt idx="8">
                  <c:v>320</c:v>
                </c:pt>
                <c:pt idx="9">
                  <c:v>320</c:v>
                </c:pt>
                <c:pt idx="10">
                  <c:v>320</c:v>
                </c:pt>
                <c:pt idx="11">
                  <c:v>320</c:v>
                </c:pt>
                <c:pt idx="12">
                  <c:v>320</c:v>
                </c:pt>
                <c:pt idx="13">
                  <c:v>320</c:v>
                </c:pt>
                <c:pt idx="14">
                  <c:v>320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A4-41A0-AF85-869BDDDF7E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smooth val="0"/>
        <c:axId val="452961816"/>
        <c:axId val="452964768"/>
      </c:lineChart>
      <c:catAx>
        <c:axId val="452961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2964768"/>
        <c:crosses val="autoZero"/>
        <c:auto val="1"/>
        <c:lblAlgn val="ctr"/>
        <c:lblOffset val="100"/>
        <c:noMultiLvlLbl val="0"/>
      </c:catAx>
      <c:valAx>
        <c:axId val="452964768"/>
        <c:scaling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2961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accent5"/>
      </a:solidFill>
      <a:round/>
    </a:ln>
    <a:effectLst/>
  </c:spPr>
  <c:txPr>
    <a:bodyPr/>
    <a:lstStyle/>
    <a:p>
      <a:pPr>
        <a:defRPr sz="1050"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1892" cy="6075405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2"/>
  <sheetViews>
    <sheetView tabSelected="1" zoomScaleNormal="100" workbookViewId="0"/>
  </sheetViews>
  <sheetFormatPr defaultRowHeight="18.75" x14ac:dyDescent="0.4"/>
  <cols>
    <col min="1" max="1" width="2.375" customWidth="1"/>
    <col min="2" max="2" width="16.75" customWidth="1"/>
    <col min="3" max="3" width="21.25" customWidth="1"/>
    <col min="4" max="7" width="8.625" customWidth="1"/>
    <col min="8" max="10" width="9.75" customWidth="1"/>
  </cols>
  <sheetData>
    <row r="1" spans="2:12" ht="24.75" thickBot="1" x14ac:dyDescent="0.45">
      <c r="B1" s="9" t="s">
        <v>0</v>
      </c>
      <c r="C1" s="9"/>
      <c r="D1" s="9"/>
      <c r="E1" s="9"/>
      <c r="F1" s="9"/>
      <c r="G1" s="9"/>
      <c r="H1" s="9"/>
      <c r="I1" s="9"/>
      <c r="J1" s="9"/>
    </row>
    <row r="2" spans="2:12" ht="19.5" thickTop="1" x14ac:dyDescent="0.4">
      <c r="B2" s="1"/>
      <c r="C2" s="1"/>
    </row>
    <row r="3" spans="2:12" x14ac:dyDescent="0.4">
      <c r="B3" s="1" t="s">
        <v>1</v>
      </c>
    </row>
    <row r="4" spans="2:12" x14ac:dyDescent="0.4">
      <c r="B4" s="1"/>
    </row>
    <row r="5" spans="2:12" x14ac:dyDescent="0.4">
      <c r="B5" s="10" t="s">
        <v>2</v>
      </c>
      <c r="C5" s="11"/>
      <c r="D5" s="2">
        <f>COUNT(D8:D22)</f>
        <v>15</v>
      </c>
      <c r="E5" s="3" t="s">
        <v>3</v>
      </c>
    </row>
    <row r="6" spans="2:12" x14ac:dyDescent="0.4">
      <c r="B6" s="1"/>
    </row>
    <row r="7" spans="2:12" x14ac:dyDescent="0.4">
      <c r="B7" s="4" t="s">
        <v>4</v>
      </c>
      <c r="C7" s="4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  <c r="L7" s="6" t="s">
        <v>13</v>
      </c>
    </row>
    <row r="8" spans="2:12" x14ac:dyDescent="0.4">
      <c r="B8" s="7" t="s">
        <v>14</v>
      </c>
      <c r="C8" s="7" t="str">
        <f t="shared" ref="C8:C22" si="0">PHONETIC(B8)</f>
        <v>ウメダテン</v>
      </c>
      <c r="D8" s="7">
        <v>85</v>
      </c>
      <c r="E8" s="7">
        <v>71</v>
      </c>
      <c r="F8" s="7">
        <v>88</v>
      </c>
      <c r="G8" s="7">
        <v>72</v>
      </c>
      <c r="H8" s="7">
        <f>SUM(D8:G8)</f>
        <v>316</v>
      </c>
      <c r="I8" s="7">
        <f>RANK(H8,$H$8:$H$22,0)</f>
        <v>8</v>
      </c>
      <c r="J8" s="8" t="str">
        <f>IF(H8&gt;=330,"A","B")</f>
        <v>B</v>
      </c>
      <c r="L8">
        <f>AVERAGE($H$8:$H$22)</f>
        <v>320</v>
      </c>
    </row>
    <row r="9" spans="2:12" x14ac:dyDescent="0.4">
      <c r="B9" s="7" t="s">
        <v>15</v>
      </c>
      <c r="C9" s="7" t="str">
        <f t="shared" si="0"/>
        <v>ウラワテン</v>
      </c>
      <c r="D9" s="7">
        <v>81</v>
      </c>
      <c r="E9" s="7">
        <v>77</v>
      </c>
      <c r="F9" s="7">
        <v>78</v>
      </c>
      <c r="G9" s="7">
        <v>77</v>
      </c>
      <c r="H9" s="7">
        <f t="shared" ref="H9:H21" si="1">SUM(D9:G9)</f>
        <v>313</v>
      </c>
      <c r="I9" s="7">
        <f t="shared" ref="I9:I22" si="2">RANK(H9,$H$8:$H$22,0)</f>
        <v>11</v>
      </c>
      <c r="J9" s="8" t="str">
        <f t="shared" ref="J9:J22" si="3">IF(H9&gt;=330,"A","B")</f>
        <v>B</v>
      </c>
      <c r="L9">
        <f t="shared" ref="L9:L22" si="4">AVERAGE($H$8:$H$22)</f>
        <v>320</v>
      </c>
    </row>
    <row r="10" spans="2:12" x14ac:dyDescent="0.4">
      <c r="B10" s="7" t="s">
        <v>16</v>
      </c>
      <c r="C10" s="7" t="str">
        <f t="shared" si="0"/>
        <v>オタルテン</v>
      </c>
      <c r="D10" s="7">
        <v>79</v>
      </c>
      <c r="E10" s="7">
        <v>68</v>
      </c>
      <c r="F10" s="7">
        <v>75</v>
      </c>
      <c r="G10" s="7">
        <v>65</v>
      </c>
      <c r="H10" s="7">
        <f t="shared" si="1"/>
        <v>287</v>
      </c>
      <c r="I10" s="7">
        <f t="shared" si="2"/>
        <v>14</v>
      </c>
      <c r="J10" s="8" t="str">
        <f t="shared" si="3"/>
        <v>B</v>
      </c>
      <c r="L10">
        <f t="shared" si="4"/>
        <v>320</v>
      </c>
    </row>
    <row r="11" spans="2:12" x14ac:dyDescent="0.4">
      <c r="B11" s="7" t="s">
        <v>17</v>
      </c>
      <c r="C11" s="7" t="str">
        <f t="shared" si="0"/>
        <v>オダワラテン</v>
      </c>
      <c r="D11" s="7">
        <v>77</v>
      </c>
      <c r="E11" s="7">
        <v>65</v>
      </c>
      <c r="F11" s="7">
        <v>69</v>
      </c>
      <c r="G11" s="7">
        <v>63</v>
      </c>
      <c r="H11" s="7">
        <f t="shared" si="1"/>
        <v>274</v>
      </c>
      <c r="I11" s="7">
        <f t="shared" si="2"/>
        <v>15</v>
      </c>
      <c r="J11" s="8" t="str">
        <f t="shared" si="3"/>
        <v>B</v>
      </c>
      <c r="L11">
        <f t="shared" si="4"/>
        <v>320</v>
      </c>
    </row>
    <row r="12" spans="2:12" x14ac:dyDescent="0.4">
      <c r="B12" s="7" t="s">
        <v>18</v>
      </c>
      <c r="C12" s="7" t="str">
        <f t="shared" si="0"/>
        <v>カナザワヤマトテン</v>
      </c>
      <c r="D12" s="7">
        <v>72</v>
      </c>
      <c r="E12" s="7">
        <v>85</v>
      </c>
      <c r="F12" s="7">
        <v>85</v>
      </c>
      <c r="G12" s="7">
        <v>78</v>
      </c>
      <c r="H12" s="7">
        <f t="shared" si="1"/>
        <v>320</v>
      </c>
      <c r="I12" s="7">
        <f t="shared" si="2"/>
        <v>7</v>
      </c>
      <c r="J12" s="8" t="str">
        <f t="shared" si="3"/>
        <v>B</v>
      </c>
      <c r="L12">
        <f t="shared" si="4"/>
        <v>320</v>
      </c>
    </row>
    <row r="13" spans="2:12" x14ac:dyDescent="0.4">
      <c r="B13" s="7" t="s">
        <v>19</v>
      </c>
      <c r="C13" s="7" t="str">
        <f t="shared" si="0"/>
        <v>キチジョウジテン</v>
      </c>
      <c r="D13" s="7">
        <v>75</v>
      </c>
      <c r="E13" s="7">
        <v>92</v>
      </c>
      <c r="F13" s="7">
        <v>88</v>
      </c>
      <c r="G13" s="7">
        <v>83</v>
      </c>
      <c r="H13" s="7">
        <f t="shared" si="1"/>
        <v>338</v>
      </c>
      <c r="I13" s="7">
        <f t="shared" si="2"/>
        <v>5</v>
      </c>
      <c r="J13" s="8" t="str">
        <f t="shared" si="3"/>
        <v>A</v>
      </c>
      <c r="L13">
        <f t="shared" si="4"/>
        <v>320</v>
      </c>
    </row>
    <row r="14" spans="2:12" x14ac:dyDescent="0.4">
      <c r="B14" s="7" t="s">
        <v>20</v>
      </c>
      <c r="C14" s="7" t="str">
        <f t="shared" si="0"/>
        <v>クルメテン</v>
      </c>
      <c r="D14" s="7">
        <v>83</v>
      </c>
      <c r="E14" s="7">
        <v>77</v>
      </c>
      <c r="F14" s="7">
        <v>89</v>
      </c>
      <c r="G14" s="7">
        <v>95</v>
      </c>
      <c r="H14" s="7">
        <f t="shared" si="1"/>
        <v>344</v>
      </c>
      <c r="I14" s="7">
        <f t="shared" si="2"/>
        <v>2</v>
      </c>
      <c r="J14" s="8" t="str">
        <f t="shared" si="3"/>
        <v>A</v>
      </c>
      <c r="L14">
        <f t="shared" si="4"/>
        <v>320</v>
      </c>
    </row>
    <row r="15" spans="2:12" x14ac:dyDescent="0.4">
      <c r="B15" s="7" t="s">
        <v>21</v>
      </c>
      <c r="C15" s="7" t="str">
        <f t="shared" si="0"/>
        <v>コクブンジテン</v>
      </c>
      <c r="D15" s="7">
        <v>88</v>
      </c>
      <c r="E15" s="7">
        <v>69</v>
      </c>
      <c r="F15" s="7">
        <v>79</v>
      </c>
      <c r="G15" s="7">
        <v>64</v>
      </c>
      <c r="H15" s="7">
        <f t="shared" si="1"/>
        <v>300</v>
      </c>
      <c r="I15" s="7">
        <f t="shared" si="2"/>
        <v>12</v>
      </c>
      <c r="J15" s="8" t="str">
        <f t="shared" si="3"/>
        <v>B</v>
      </c>
      <c r="L15">
        <f t="shared" si="4"/>
        <v>320</v>
      </c>
    </row>
    <row r="16" spans="2:12" x14ac:dyDescent="0.4">
      <c r="B16" s="7" t="s">
        <v>22</v>
      </c>
      <c r="C16" s="7" t="str">
        <f t="shared" si="0"/>
        <v>サッポロテン</v>
      </c>
      <c r="D16" s="7">
        <v>90</v>
      </c>
      <c r="E16" s="7">
        <v>71</v>
      </c>
      <c r="F16" s="7">
        <v>68</v>
      </c>
      <c r="G16" s="7">
        <v>85</v>
      </c>
      <c r="H16" s="7">
        <f t="shared" si="1"/>
        <v>314</v>
      </c>
      <c r="I16" s="7">
        <f t="shared" si="2"/>
        <v>10</v>
      </c>
      <c r="J16" s="8" t="str">
        <f t="shared" si="3"/>
        <v>B</v>
      </c>
      <c r="L16">
        <f t="shared" si="4"/>
        <v>320</v>
      </c>
    </row>
    <row r="17" spans="2:12" x14ac:dyDescent="0.4">
      <c r="B17" s="7" t="s">
        <v>23</v>
      </c>
      <c r="C17" s="7" t="str">
        <f t="shared" si="0"/>
        <v>ジンボウチョウテン</v>
      </c>
      <c r="D17" s="7">
        <v>86</v>
      </c>
      <c r="E17" s="7">
        <v>77</v>
      </c>
      <c r="F17" s="7">
        <v>70</v>
      </c>
      <c r="G17" s="7">
        <v>82</v>
      </c>
      <c r="H17" s="7">
        <f t="shared" si="1"/>
        <v>315</v>
      </c>
      <c r="I17" s="7">
        <f t="shared" si="2"/>
        <v>9</v>
      </c>
      <c r="J17" s="8" t="str">
        <f t="shared" si="3"/>
        <v>B</v>
      </c>
      <c r="L17">
        <f t="shared" si="4"/>
        <v>320</v>
      </c>
    </row>
    <row r="18" spans="2:12" x14ac:dyDescent="0.4">
      <c r="B18" s="7" t="s">
        <v>24</v>
      </c>
      <c r="C18" s="7" t="str">
        <f t="shared" si="0"/>
        <v>シンヨコハマテン</v>
      </c>
      <c r="D18" s="7">
        <v>89</v>
      </c>
      <c r="E18" s="7">
        <v>93</v>
      </c>
      <c r="F18" s="7">
        <v>95</v>
      </c>
      <c r="G18" s="7">
        <v>91</v>
      </c>
      <c r="H18" s="7">
        <f t="shared" si="1"/>
        <v>368</v>
      </c>
      <c r="I18" s="7">
        <f t="shared" si="2"/>
        <v>1</v>
      </c>
      <c r="J18" s="8" t="str">
        <f t="shared" si="3"/>
        <v>A</v>
      </c>
      <c r="L18">
        <f t="shared" si="4"/>
        <v>320</v>
      </c>
    </row>
    <row r="19" spans="2:12" x14ac:dyDescent="0.4">
      <c r="B19" s="7" t="s">
        <v>25</v>
      </c>
      <c r="C19" s="7" t="str">
        <f t="shared" si="0"/>
        <v>トヨステン</v>
      </c>
      <c r="D19" s="7">
        <v>77</v>
      </c>
      <c r="E19" s="7">
        <v>79</v>
      </c>
      <c r="F19" s="7">
        <v>95</v>
      </c>
      <c r="G19" s="7">
        <v>78</v>
      </c>
      <c r="H19" s="7">
        <f t="shared" si="1"/>
        <v>329</v>
      </c>
      <c r="I19" s="7">
        <f t="shared" si="2"/>
        <v>6</v>
      </c>
      <c r="J19" s="8" t="str">
        <f t="shared" si="3"/>
        <v>B</v>
      </c>
      <c r="L19">
        <f t="shared" si="4"/>
        <v>320</v>
      </c>
    </row>
    <row r="20" spans="2:12" x14ac:dyDescent="0.4">
      <c r="B20" s="7" t="s">
        <v>26</v>
      </c>
      <c r="C20" s="7" t="str">
        <f t="shared" si="0"/>
        <v>ナゴヤクウコウテン</v>
      </c>
      <c r="D20" s="7">
        <v>85</v>
      </c>
      <c r="E20" s="7">
        <v>76</v>
      </c>
      <c r="F20" s="7">
        <v>83</v>
      </c>
      <c r="G20" s="7">
        <v>96</v>
      </c>
      <c r="H20" s="7">
        <f t="shared" si="1"/>
        <v>340</v>
      </c>
      <c r="I20" s="7">
        <f t="shared" si="2"/>
        <v>4</v>
      </c>
      <c r="J20" s="8" t="str">
        <f t="shared" si="3"/>
        <v>A</v>
      </c>
      <c r="L20">
        <f t="shared" si="4"/>
        <v>320</v>
      </c>
    </row>
    <row r="21" spans="2:12" x14ac:dyDescent="0.4">
      <c r="B21" s="7" t="s">
        <v>27</v>
      </c>
      <c r="C21" s="7" t="str">
        <f t="shared" si="0"/>
        <v>ユウラクチョウテン</v>
      </c>
      <c r="D21" s="7">
        <v>84</v>
      </c>
      <c r="E21" s="7">
        <v>69</v>
      </c>
      <c r="F21" s="7">
        <v>68</v>
      </c>
      <c r="G21" s="7">
        <v>77</v>
      </c>
      <c r="H21" s="7">
        <f t="shared" si="1"/>
        <v>298</v>
      </c>
      <c r="I21" s="7">
        <f t="shared" si="2"/>
        <v>13</v>
      </c>
      <c r="J21" s="8" t="str">
        <f t="shared" si="3"/>
        <v>B</v>
      </c>
      <c r="L21">
        <f t="shared" si="4"/>
        <v>320</v>
      </c>
    </row>
    <row r="22" spans="2:12" x14ac:dyDescent="0.4">
      <c r="B22" s="7" t="s">
        <v>28</v>
      </c>
      <c r="C22" s="7" t="str">
        <f t="shared" si="0"/>
        <v>ルモイテン</v>
      </c>
      <c r="D22" s="7">
        <v>92</v>
      </c>
      <c r="E22" s="7">
        <v>78</v>
      </c>
      <c r="F22" s="7">
        <v>90</v>
      </c>
      <c r="G22" s="7">
        <v>84</v>
      </c>
      <c r="H22" s="7">
        <f>SUM(D22:G22)</f>
        <v>344</v>
      </c>
      <c r="I22" s="7">
        <f t="shared" si="2"/>
        <v>2</v>
      </c>
      <c r="J22" s="8" t="str">
        <f t="shared" si="3"/>
        <v>A</v>
      </c>
      <c r="L22">
        <f t="shared" si="4"/>
        <v>320</v>
      </c>
    </row>
  </sheetData>
  <mergeCells count="2">
    <mergeCell ref="B1:J1"/>
    <mergeCell ref="B5:C5"/>
  </mergeCells>
  <phoneticPr fontId="3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6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Graph1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2016-04-02T16:22:26Z</cp:lastPrinted>
  <dcterms:created xsi:type="dcterms:W3CDTF">2016-04-02T16:20:55Z</dcterms:created>
  <dcterms:modified xsi:type="dcterms:W3CDTF">2016-04-02T16:26:59Z</dcterms:modified>
</cp:coreProperties>
</file>