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hn\Desktop\sample\8章\8-3\"/>
    </mc:Choice>
  </mc:AlternateContent>
  <xr:revisionPtr revIDLastSave="0" documentId="8_{F730E951-D04E-496C-B94E-8C7B4FD21060}" xr6:coauthVersionLast="34" xr6:coauthVersionMax="34" xr10:uidLastSave="{00000000-0000-0000-0000-000000000000}"/>
  <bookViews>
    <workbookView xWindow="240" yWindow="45" windowWidth="14895" windowHeight="8610" tabRatio="799" xr2:uid="{00000000-000D-0000-FFFF-FFFF00000000}"/>
  </bookViews>
  <sheets>
    <sheet name="グラフ1" sheetId="9" r:id="rId1"/>
    <sheet name="販売店別売上高" sheetId="8" r:id="rId2"/>
  </sheets>
  <calcPr calcId="179021"/>
</workbook>
</file>

<file path=xl/calcChain.xml><?xml version="1.0" encoding="utf-8"?>
<calcChain xmlns="http://schemas.openxmlformats.org/spreadsheetml/2006/main">
  <c r="E2" i="8" l="1"/>
  <c r="E3" i="8"/>
  <c r="E4" i="8"/>
  <c r="E5" i="8"/>
  <c r="E6" i="8"/>
  <c r="E7" i="8"/>
  <c r="E8" i="8"/>
  <c r="E9" i="8"/>
  <c r="E10" i="8"/>
  <c r="E11" i="8"/>
  <c r="E12" i="8"/>
  <c r="E13" i="8"/>
  <c r="E14" i="8"/>
  <c r="E15" i="8"/>
  <c r="E16" i="8"/>
  <c r="E17" i="8"/>
  <c r="E18" i="8"/>
  <c r="E19" i="8"/>
  <c r="E20" i="8"/>
  <c r="D4" i="8"/>
  <c r="C2" i="8"/>
  <c r="C3" i="8"/>
  <c r="D3" i="8" s="1"/>
  <c r="C4" i="8"/>
  <c r="C5" i="8"/>
  <c r="D5" i="8" s="1"/>
  <c r="C6" i="8"/>
  <c r="C7" i="8"/>
  <c r="D7" i="8" s="1"/>
  <c r="C8" i="8"/>
  <c r="C9" i="8"/>
  <c r="D9" i="8" s="1"/>
  <c r="C10" i="8"/>
  <c r="C11" i="8"/>
  <c r="D11" i="8" s="1"/>
  <c r="C12" i="8"/>
  <c r="C13" i="8"/>
  <c r="D13" i="8" s="1"/>
  <c r="C14" i="8"/>
  <c r="C15" i="8"/>
  <c r="D15" i="8" s="1"/>
  <c r="C16" i="8"/>
  <c r="C17" i="8"/>
  <c r="D17" i="8" s="1"/>
  <c r="C18" i="8"/>
  <c r="C19" i="8"/>
  <c r="D19" i="8" s="1"/>
  <c r="C20" i="8"/>
  <c r="B21" i="8"/>
  <c r="D2" i="8" s="1"/>
  <c r="D18" i="8" l="1"/>
  <c r="D14" i="8"/>
  <c r="D10" i="8"/>
  <c r="D6" i="8"/>
  <c r="D21" i="8" s="1"/>
  <c r="D20" i="8"/>
  <c r="D16" i="8"/>
  <c r="D12" i="8"/>
  <c r="D8" i="8"/>
</calcChain>
</file>

<file path=xl/sharedStrings.xml><?xml version="1.0" encoding="utf-8"?>
<sst xmlns="http://schemas.openxmlformats.org/spreadsheetml/2006/main" count="25" uniqueCount="25">
  <si>
    <t>販売店</t>
    <rPh sb="0" eb="2">
      <t>ハンバイ</t>
    </rPh>
    <rPh sb="2" eb="3">
      <t>テン</t>
    </rPh>
    <phoneticPr fontId="1"/>
  </si>
  <si>
    <t>年間売上高</t>
    <rPh sb="0" eb="2">
      <t>ネンカン</t>
    </rPh>
    <rPh sb="2" eb="4">
      <t>ウリアゲ</t>
    </rPh>
    <rPh sb="4" eb="5">
      <t>ダカ</t>
    </rPh>
    <phoneticPr fontId="1"/>
  </si>
  <si>
    <t>累積売上高</t>
    <rPh sb="0" eb="2">
      <t>ルイセキ</t>
    </rPh>
    <rPh sb="2" eb="4">
      <t>ウリアゲ</t>
    </rPh>
    <rPh sb="4" eb="5">
      <t>ダカ</t>
    </rPh>
    <phoneticPr fontId="1"/>
  </si>
  <si>
    <t>自転車工房</t>
    <rPh sb="0" eb="3">
      <t>ジテンシャ</t>
    </rPh>
    <rPh sb="3" eb="5">
      <t>コウボウ</t>
    </rPh>
    <phoneticPr fontId="1"/>
  </si>
  <si>
    <t>アウトドア王国</t>
    <rPh sb="5" eb="7">
      <t>オウコク</t>
    </rPh>
    <phoneticPr fontId="1"/>
  </si>
  <si>
    <t>自転車ステーション</t>
    <rPh sb="0" eb="3">
      <t>ジテンシャ</t>
    </rPh>
    <phoneticPr fontId="1"/>
  </si>
  <si>
    <t>自転車ライフ</t>
    <rPh sb="0" eb="3">
      <t>ジテンシャ</t>
    </rPh>
    <phoneticPr fontId="1"/>
  </si>
  <si>
    <t>ABC自転車</t>
    <rPh sb="3" eb="6">
      <t>ジテンシャ</t>
    </rPh>
    <phoneticPr fontId="1"/>
  </si>
  <si>
    <t>売上構成比累計</t>
    <rPh sb="0" eb="2">
      <t>ウリアゲ</t>
    </rPh>
    <rPh sb="2" eb="5">
      <t>コウセイヒ</t>
    </rPh>
    <rPh sb="5" eb="7">
      <t>ルイケイ</t>
    </rPh>
    <phoneticPr fontId="1"/>
  </si>
  <si>
    <t>サイクル堂</t>
    <rPh sb="4" eb="5">
      <t>ドウ</t>
    </rPh>
    <phoneticPr fontId="1"/>
  </si>
  <si>
    <t>中村自転車ショップ</t>
    <rPh sb="0" eb="2">
      <t>ナカムラ</t>
    </rPh>
    <rPh sb="2" eb="5">
      <t>ジテンシャ</t>
    </rPh>
    <phoneticPr fontId="1"/>
  </si>
  <si>
    <t>bicycle55</t>
  </si>
  <si>
    <t>bicycleスタジオ</t>
  </si>
  <si>
    <t>cycle cycle</t>
  </si>
  <si>
    <t>cycle fan</t>
  </si>
  <si>
    <t>cycle road</t>
  </si>
  <si>
    <t>outdoor club</t>
  </si>
  <si>
    <t>team outdoor</t>
  </si>
  <si>
    <t>アウトドアジャパン</t>
  </si>
  <si>
    <t>アウトドアハウス</t>
  </si>
  <si>
    <t>あだちサイクル</t>
  </si>
  <si>
    <t>サイクルショップ　りんりん</t>
  </si>
  <si>
    <t>バイク＆バイク</t>
  </si>
  <si>
    <t>集計</t>
  </si>
  <si>
    <t>ランク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</si>
</sst>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9" fontId="3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1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2" fillId="2" borderId="5" xfId="0" applyFont="1" applyFill="1" applyBorder="1">
      <alignment vertical="center"/>
    </xf>
    <xf numFmtId="0" fontId="2" fillId="2" borderId="3" xfId="0" applyFont="1" applyFill="1" applyBorder="1">
      <alignment vertical="center"/>
    </xf>
    <xf numFmtId="0" fontId="2" fillId="2" borderId="6" xfId="0" applyFont="1" applyFill="1" applyBorder="1">
      <alignment vertical="center"/>
    </xf>
    <xf numFmtId="176" fontId="0" fillId="0" borderId="4" xfId="1" applyNumberFormat="1" applyFont="1" applyBorder="1">
      <alignment vertical="center"/>
    </xf>
    <xf numFmtId="176" fontId="0" fillId="0" borderId="9" xfId="1" applyNumberFormat="1" applyFont="1" applyBorder="1">
      <alignment vertical="center"/>
    </xf>
  </cellXfs>
  <cellStyles count="2">
    <cellStyle name="パーセント" xfId="1" builtinId="5"/>
    <cellStyle name="標準" xfId="0" builtinId="0"/>
  </cellStyles>
  <dxfs count="14">
    <dxf>
      <numFmt numFmtId="0" formatCode="General"/>
    </dxf>
    <dxf>
      <border diagonalUp="0" diagonalDown="0" outline="0">
        <left/>
        <right/>
        <top style="thin">
          <color indexed="64"/>
        </top>
        <bottom/>
      </border>
    </dxf>
    <dxf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numFmt numFmtId="176" formatCode="0.0%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0" formatCode="General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vertical/>
        <horizontal/>
      </border>
    </dxf>
    <dxf>
      <border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1"/>
        <color auto="1"/>
        <name val="ＭＳ Ｐゴシック"/>
        <scheme val="minor"/>
      </font>
      <fill>
        <patternFill patternType="solid">
          <fgColor indexed="64"/>
          <bgColor rgb="FF00B0F0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販売店の売上高に対する</a:t>
            </a:r>
            <a:r>
              <a:rPr lang="en-US" altLang="ja-JP"/>
              <a:t>ABC</a:t>
            </a:r>
            <a:r>
              <a:rPr lang="ja-JP" altLang="en-US"/>
              <a:t>分析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販売店別売上高!$B$1</c:f>
              <c:strCache>
                <c:ptCount val="1"/>
                <c:pt idx="0">
                  <c:v>年間売上高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5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B25-4661-A991-8EE7B98FE265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3B25-4661-A991-8EE7B98FE265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B25-4661-A991-8EE7B98FE265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3B25-4661-A991-8EE7B98FE265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B25-4661-A991-8EE7B98FE265}"/>
              </c:ext>
            </c:extLst>
          </c:dPt>
          <c:dPt>
            <c:idx val="10"/>
            <c:invertIfNegative val="0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3B25-4661-A991-8EE7B98FE265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B25-4661-A991-8EE7B98FE265}"/>
              </c:ext>
            </c:extLst>
          </c:dPt>
          <c:dPt>
            <c:idx val="12"/>
            <c:invertIfNegative val="0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3B25-4661-A991-8EE7B98FE265}"/>
              </c:ext>
            </c:extLst>
          </c:dPt>
          <c:dPt>
            <c:idx val="13"/>
            <c:invertIfNegative val="0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B25-4661-A991-8EE7B98FE265}"/>
              </c:ext>
            </c:extLst>
          </c:dPt>
          <c:dPt>
            <c:idx val="14"/>
            <c:invertIfNegative val="0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C-3B25-4661-A991-8EE7B98FE265}"/>
              </c:ext>
            </c:extLst>
          </c:dPt>
          <c:dPt>
            <c:idx val="15"/>
            <c:invertIfNegative val="0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B25-4661-A991-8EE7B98FE265}"/>
              </c:ext>
            </c:extLst>
          </c:dPt>
          <c:dPt>
            <c:idx val="16"/>
            <c:invertIfNegative val="0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E-3B25-4661-A991-8EE7B98FE265}"/>
              </c:ext>
            </c:extLst>
          </c:dPt>
          <c:dPt>
            <c:idx val="17"/>
            <c:invertIfNegative val="0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3B25-4661-A991-8EE7B98FE265}"/>
              </c:ext>
            </c:extLst>
          </c:dPt>
          <c:dPt>
            <c:idx val="18"/>
            <c:invertIfNegative val="0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0-3B25-4661-A991-8EE7B98FE265}"/>
              </c:ext>
            </c:extLst>
          </c:dPt>
          <c:cat>
            <c:strRef>
              <c:f>販売店別売上高!$A$2:$A$20</c:f>
              <c:strCache>
                <c:ptCount val="19"/>
                <c:pt idx="0">
                  <c:v>cycle cycle</c:v>
                </c:pt>
                <c:pt idx="1">
                  <c:v>outdoor club</c:v>
                </c:pt>
                <c:pt idx="2">
                  <c:v>自転車工房</c:v>
                </c:pt>
                <c:pt idx="3">
                  <c:v>cycle fan</c:v>
                </c:pt>
                <c:pt idx="4">
                  <c:v>team outdoor</c:v>
                </c:pt>
                <c:pt idx="5">
                  <c:v>あだちサイクル</c:v>
                </c:pt>
                <c:pt idx="6">
                  <c:v>サイクルショップ　りんりん</c:v>
                </c:pt>
                <c:pt idx="7">
                  <c:v>自転車ステーション</c:v>
                </c:pt>
                <c:pt idx="8">
                  <c:v>bicycle55</c:v>
                </c:pt>
                <c:pt idx="9">
                  <c:v>アウトドア王国</c:v>
                </c:pt>
                <c:pt idx="10">
                  <c:v>ABC自転車</c:v>
                </c:pt>
                <c:pt idx="11">
                  <c:v>自転車ライフ</c:v>
                </c:pt>
                <c:pt idx="12">
                  <c:v>bicycleスタジオ</c:v>
                </c:pt>
                <c:pt idx="13">
                  <c:v>サイクル堂</c:v>
                </c:pt>
                <c:pt idx="14">
                  <c:v>アウトドアジャパン</c:v>
                </c:pt>
                <c:pt idx="15">
                  <c:v>cycle road</c:v>
                </c:pt>
                <c:pt idx="16">
                  <c:v>中村自転車ショップ</c:v>
                </c:pt>
                <c:pt idx="17">
                  <c:v>バイク＆バイク</c:v>
                </c:pt>
                <c:pt idx="18">
                  <c:v>アウトドアハウス</c:v>
                </c:pt>
              </c:strCache>
            </c:strRef>
          </c:cat>
          <c:val>
            <c:numRef>
              <c:f>販売店別売上高!$B$2:$B$20</c:f>
              <c:numCache>
                <c:formatCode>General</c:formatCode>
                <c:ptCount val="19"/>
                <c:pt idx="0">
                  <c:v>15420000</c:v>
                </c:pt>
                <c:pt idx="1">
                  <c:v>14810000</c:v>
                </c:pt>
                <c:pt idx="2">
                  <c:v>13620000</c:v>
                </c:pt>
                <c:pt idx="3">
                  <c:v>11800000</c:v>
                </c:pt>
                <c:pt idx="4">
                  <c:v>8280000</c:v>
                </c:pt>
                <c:pt idx="5">
                  <c:v>5860000</c:v>
                </c:pt>
                <c:pt idx="6">
                  <c:v>4380000</c:v>
                </c:pt>
                <c:pt idx="7">
                  <c:v>2820000</c:v>
                </c:pt>
                <c:pt idx="8">
                  <c:v>1540000</c:v>
                </c:pt>
                <c:pt idx="9">
                  <c:v>1260000</c:v>
                </c:pt>
                <c:pt idx="10">
                  <c:v>1080000</c:v>
                </c:pt>
                <c:pt idx="11">
                  <c:v>960000</c:v>
                </c:pt>
                <c:pt idx="12">
                  <c:v>820000</c:v>
                </c:pt>
                <c:pt idx="13">
                  <c:v>780000</c:v>
                </c:pt>
                <c:pt idx="14">
                  <c:v>710000</c:v>
                </c:pt>
                <c:pt idx="15">
                  <c:v>690000</c:v>
                </c:pt>
                <c:pt idx="16">
                  <c:v>660000</c:v>
                </c:pt>
                <c:pt idx="17">
                  <c:v>640000</c:v>
                </c:pt>
                <c:pt idx="18">
                  <c:v>580000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B25-4661-A991-8EE7B98FE2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40"/>
        <c:axId val="142069184"/>
        <c:axId val="146670544"/>
      </c:barChart>
      <c:lineChart>
        <c:grouping val="standard"/>
        <c:varyColors val="0"/>
        <c:ser>
          <c:idx val="1"/>
          <c:order val="1"/>
          <c:tx>
            <c:strRef>
              <c:f>販売店別売上高!$D$1</c:f>
              <c:strCache>
                <c:ptCount val="1"/>
                <c:pt idx="0">
                  <c:v>売上構成比累計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販売店別売上高!$A$2:$A$20</c:f>
              <c:strCache>
                <c:ptCount val="19"/>
                <c:pt idx="0">
                  <c:v>cycle cycle</c:v>
                </c:pt>
                <c:pt idx="1">
                  <c:v>outdoor club</c:v>
                </c:pt>
                <c:pt idx="2">
                  <c:v>自転車工房</c:v>
                </c:pt>
                <c:pt idx="3">
                  <c:v>cycle fan</c:v>
                </c:pt>
                <c:pt idx="4">
                  <c:v>team outdoor</c:v>
                </c:pt>
                <c:pt idx="5">
                  <c:v>あだちサイクル</c:v>
                </c:pt>
                <c:pt idx="6">
                  <c:v>サイクルショップ　りんりん</c:v>
                </c:pt>
                <c:pt idx="7">
                  <c:v>自転車ステーション</c:v>
                </c:pt>
                <c:pt idx="8">
                  <c:v>bicycle55</c:v>
                </c:pt>
                <c:pt idx="9">
                  <c:v>アウトドア王国</c:v>
                </c:pt>
                <c:pt idx="10">
                  <c:v>ABC自転車</c:v>
                </c:pt>
                <c:pt idx="11">
                  <c:v>自転車ライフ</c:v>
                </c:pt>
                <c:pt idx="12">
                  <c:v>bicycleスタジオ</c:v>
                </c:pt>
                <c:pt idx="13">
                  <c:v>サイクル堂</c:v>
                </c:pt>
                <c:pt idx="14">
                  <c:v>アウトドアジャパン</c:v>
                </c:pt>
                <c:pt idx="15">
                  <c:v>cycle road</c:v>
                </c:pt>
                <c:pt idx="16">
                  <c:v>中村自転車ショップ</c:v>
                </c:pt>
                <c:pt idx="17">
                  <c:v>バイク＆バイク</c:v>
                </c:pt>
                <c:pt idx="18">
                  <c:v>アウトドアハウス</c:v>
                </c:pt>
              </c:strCache>
            </c:strRef>
          </c:cat>
          <c:val>
            <c:numRef>
              <c:f>販売店別売上高!$D$2:$D$20</c:f>
              <c:numCache>
                <c:formatCode>0.0%</c:formatCode>
                <c:ptCount val="19"/>
                <c:pt idx="0">
                  <c:v>0.17783415984315534</c:v>
                </c:pt>
                <c:pt idx="1">
                  <c:v>0.34863337561988239</c:v>
                </c:pt>
                <c:pt idx="2">
                  <c:v>0.50570868411947867</c:v>
                </c:pt>
                <c:pt idx="3">
                  <c:v>0.64179448737169875</c:v>
                </c:pt>
                <c:pt idx="4">
                  <c:v>0.73728520355207017</c:v>
                </c:pt>
                <c:pt idx="5">
                  <c:v>0.80486679737054545</c:v>
                </c:pt>
                <c:pt idx="6">
                  <c:v>0.85538000230653899</c:v>
                </c:pt>
                <c:pt idx="7">
                  <c:v>0.88790220274478149</c:v>
                </c:pt>
                <c:pt idx="8">
                  <c:v>0.90566255333871526</c:v>
                </c:pt>
                <c:pt idx="9">
                  <c:v>0.9201937492792065</c:v>
                </c:pt>
                <c:pt idx="10">
                  <c:v>0.93264906008534199</c:v>
                </c:pt>
                <c:pt idx="11">
                  <c:v>0.94372044746857342</c:v>
                </c:pt>
                <c:pt idx="12">
                  <c:v>0.95317725752508364</c:v>
                </c:pt>
                <c:pt idx="13">
                  <c:v>0.96217275977395922</c:v>
                </c:pt>
                <c:pt idx="14">
                  <c:v>0.97036097335947413</c:v>
                </c:pt>
                <c:pt idx="15">
                  <c:v>0.97831853304117167</c:v>
                </c:pt>
                <c:pt idx="16">
                  <c:v>0.9859301118671433</c:v>
                </c:pt>
                <c:pt idx="17">
                  <c:v>0.99331103678929766</c:v>
                </c:pt>
                <c:pt idx="18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B25-4661-A991-8EE7B98FE2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054384"/>
        <c:axId val="219715360"/>
      </c:lineChart>
      <c:catAx>
        <c:axId val="142069184"/>
        <c:scaling>
          <c:orientation val="minMax"/>
        </c:scaling>
        <c:delete val="0"/>
        <c:axPos val="b"/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6670544"/>
        <c:crosses val="autoZero"/>
        <c:auto val="1"/>
        <c:lblAlgn val="ctr"/>
        <c:lblOffset val="100"/>
        <c:noMultiLvlLbl val="0"/>
      </c:catAx>
      <c:valAx>
        <c:axId val="146670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2069184"/>
        <c:crosses val="autoZero"/>
        <c:crossBetween val="between"/>
        <c:dispUnits>
          <c:builtInUnit val="thousands"/>
          <c:dispUnitsLbl>
            <c:tx>
              <c:rich>
                <a:bodyPr rot="-5400000" spcFirstLastPara="1" vertOverflow="ellipsis" vert="horz" wrap="square" anchor="ctr" anchorCtr="1"/>
                <a:lstStyle/>
                <a:p>
                  <a:pPr>
                    <a:defRPr sz="10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r>
                    <a:rPr lang="ja-JP" altLang="en-US"/>
                    <a:t>千円</a:t>
                  </a:r>
                </a:p>
              </c:rich>
            </c:tx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</c:dispUnitsLbl>
        </c:dispUnits>
      </c:valAx>
      <c:valAx>
        <c:axId val="219715360"/>
        <c:scaling>
          <c:orientation val="minMax"/>
        </c:scaling>
        <c:delete val="0"/>
        <c:axPos val="r"/>
        <c:numFmt formatCode="0.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2054384"/>
        <c:crosses val="max"/>
        <c:crossBetween val="between"/>
      </c:valAx>
      <c:catAx>
        <c:axId val="1420543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1971536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FFA1510D-5B6B-4146-8E33-769996F58D21}">
  <sheetPr/>
  <sheetViews>
    <sheetView tabSelected="1" zoomScale="5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3884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FE5BB849-06A6-400E-8DE9-06D60B619AA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テーブル2" displayName="テーブル2" ref="A1:E21" totalsRowCount="1" headerRowDxfId="11" headerRowBorderDxfId="9" tableBorderDxfId="10" totalsRowBorderDxfId="8">
  <autoFilter ref="A1:E20" xr:uid="{00000000-0009-0000-0100-000002000000}"/>
  <sortState ref="A2:D20">
    <sortCondition descending="1" ref="B1:B20"/>
  </sortState>
  <tableColumns count="5">
    <tableColumn id="1" xr3:uid="{00000000-0010-0000-0000-000001000000}" name="販売店" totalsRowLabel="集計" dataDxfId="13" totalsRowDxfId="5"/>
    <tableColumn id="2" xr3:uid="{00000000-0010-0000-0000-000002000000}" name="年間売上高" totalsRowFunction="sum" dataDxfId="12" totalsRowDxfId="4"/>
    <tableColumn id="3" xr3:uid="{00000000-0010-0000-0000-000003000000}" name="累積売上高" dataDxfId="7" totalsRowDxfId="3">
      <calculatedColumnFormula>SUM($B$2:B2)</calculatedColumnFormula>
    </tableColumn>
    <tableColumn id="4" xr3:uid="{00000000-0010-0000-0000-000004000000}" name="売上構成比累計" totalsRowFunction="count" dataDxfId="6" totalsRowDxfId="2" dataCellStyle="パーセント">
      <calculatedColumnFormula>C2/$B$21</calculatedColumnFormula>
    </tableColumn>
    <tableColumn id="5" xr3:uid="{F5771B1D-AE13-4282-B6E2-A6E09B78B81A}" name="ランク" dataDxfId="0" totalsRowDxfId="1">
      <calculatedColumnFormula>IF(D2&lt;=80%,"A",IF(D2&lt;=90%,"B","C"))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1"/>
  <sheetViews>
    <sheetView zoomScale="80" zoomScaleNormal="80" workbookViewId="0">
      <selection activeCell="D1" activeCellId="1" sqref="A1:B20 D1:D20"/>
    </sheetView>
  </sheetViews>
  <sheetFormatPr defaultRowHeight="13.5" x14ac:dyDescent="0.15"/>
  <cols>
    <col min="1" max="1" width="22.625" bestFit="1" customWidth="1"/>
    <col min="2" max="3" width="13.625" customWidth="1"/>
    <col min="4" max="4" width="17.75" customWidth="1"/>
  </cols>
  <sheetData>
    <row r="1" spans="1:5" x14ac:dyDescent="0.15">
      <c r="A1" s="7" t="s">
        <v>0</v>
      </c>
      <c r="B1" s="8" t="s">
        <v>1</v>
      </c>
      <c r="C1" s="8" t="s">
        <v>2</v>
      </c>
      <c r="D1" s="9" t="s">
        <v>8</v>
      </c>
      <c r="E1" s="8" t="s">
        <v>24</v>
      </c>
    </row>
    <row r="2" spans="1:5" x14ac:dyDescent="0.15">
      <c r="A2" s="1" t="s">
        <v>13</v>
      </c>
      <c r="B2" s="2">
        <v>15420000</v>
      </c>
      <c r="C2" s="2">
        <f>SUM($B$2:B2)</f>
        <v>15420000</v>
      </c>
      <c r="D2" s="10">
        <f t="shared" ref="D2:D20" si="0">C2/$B$21</f>
        <v>0.17783415984315534</v>
      </c>
      <c r="E2" t="str">
        <f t="shared" ref="E2:E20" si="1">IF(D2&lt;=80%,"A",IF(D2&lt;=90%,"B","C"))</f>
        <v>A</v>
      </c>
    </row>
    <row r="3" spans="1:5" x14ac:dyDescent="0.15">
      <c r="A3" s="1" t="s">
        <v>16</v>
      </c>
      <c r="B3" s="2">
        <v>14810000</v>
      </c>
      <c r="C3" s="2">
        <f>SUM($B$2:B3)</f>
        <v>30230000</v>
      </c>
      <c r="D3" s="10">
        <f t="shared" si="0"/>
        <v>0.34863337561988239</v>
      </c>
      <c r="E3" t="str">
        <f t="shared" si="1"/>
        <v>A</v>
      </c>
    </row>
    <row r="4" spans="1:5" x14ac:dyDescent="0.15">
      <c r="A4" s="1" t="s">
        <v>3</v>
      </c>
      <c r="B4" s="2">
        <v>13620000</v>
      </c>
      <c r="C4" s="2">
        <f>SUM($B$2:B4)</f>
        <v>43850000</v>
      </c>
      <c r="D4" s="10">
        <f t="shared" si="0"/>
        <v>0.50570868411947867</v>
      </c>
      <c r="E4" t="str">
        <f t="shared" si="1"/>
        <v>A</v>
      </c>
    </row>
    <row r="5" spans="1:5" x14ac:dyDescent="0.15">
      <c r="A5" s="1" t="s">
        <v>14</v>
      </c>
      <c r="B5" s="2">
        <v>11800000</v>
      </c>
      <c r="C5" s="2">
        <f>SUM($B$2:B5)</f>
        <v>55650000</v>
      </c>
      <c r="D5" s="10">
        <f t="shared" si="0"/>
        <v>0.64179448737169875</v>
      </c>
      <c r="E5" t="str">
        <f t="shared" si="1"/>
        <v>A</v>
      </c>
    </row>
    <row r="6" spans="1:5" x14ac:dyDescent="0.15">
      <c r="A6" s="1" t="s">
        <v>17</v>
      </c>
      <c r="B6" s="2">
        <v>8280000</v>
      </c>
      <c r="C6" s="2">
        <f>SUM($B$2:B6)</f>
        <v>63930000</v>
      </c>
      <c r="D6" s="10">
        <f t="shared" si="0"/>
        <v>0.73728520355207017</v>
      </c>
      <c r="E6" t="str">
        <f t="shared" si="1"/>
        <v>A</v>
      </c>
    </row>
    <row r="7" spans="1:5" x14ac:dyDescent="0.15">
      <c r="A7" s="1" t="s">
        <v>20</v>
      </c>
      <c r="B7" s="2">
        <v>5860000</v>
      </c>
      <c r="C7" s="2">
        <f>SUM($B$2:B7)</f>
        <v>69790000</v>
      </c>
      <c r="D7" s="10">
        <f t="shared" si="0"/>
        <v>0.80486679737054545</v>
      </c>
      <c r="E7" t="str">
        <f t="shared" si="1"/>
        <v>B</v>
      </c>
    </row>
    <row r="8" spans="1:5" x14ac:dyDescent="0.15">
      <c r="A8" s="1" t="s">
        <v>21</v>
      </c>
      <c r="B8" s="2">
        <v>4380000</v>
      </c>
      <c r="C8" s="2">
        <f>SUM($B$2:B8)</f>
        <v>74170000</v>
      </c>
      <c r="D8" s="10">
        <f t="shared" si="0"/>
        <v>0.85538000230653899</v>
      </c>
      <c r="E8" t="str">
        <f t="shared" si="1"/>
        <v>B</v>
      </c>
    </row>
    <row r="9" spans="1:5" x14ac:dyDescent="0.15">
      <c r="A9" s="1" t="s">
        <v>5</v>
      </c>
      <c r="B9" s="2">
        <v>2820000</v>
      </c>
      <c r="C9" s="2">
        <f>SUM($B$2:B9)</f>
        <v>76990000</v>
      </c>
      <c r="D9" s="10">
        <f t="shared" si="0"/>
        <v>0.88790220274478149</v>
      </c>
      <c r="E9" t="str">
        <f t="shared" si="1"/>
        <v>B</v>
      </c>
    </row>
    <row r="10" spans="1:5" x14ac:dyDescent="0.15">
      <c r="A10" s="1" t="s">
        <v>11</v>
      </c>
      <c r="B10" s="2">
        <v>1540000</v>
      </c>
      <c r="C10" s="2">
        <f>SUM($B$2:B10)</f>
        <v>78530000</v>
      </c>
      <c r="D10" s="10">
        <f t="shared" si="0"/>
        <v>0.90566255333871526</v>
      </c>
      <c r="E10" t="str">
        <f t="shared" si="1"/>
        <v>C</v>
      </c>
    </row>
    <row r="11" spans="1:5" x14ac:dyDescent="0.15">
      <c r="A11" s="1" t="s">
        <v>4</v>
      </c>
      <c r="B11" s="2">
        <v>1260000</v>
      </c>
      <c r="C11" s="2">
        <f>SUM($B$2:B11)</f>
        <v>79790000</v>
      </c>
      <c r="D11" s="10">
        <f t="shared" si="0"/>
        <v>0.9201937492792065</v>
      </c>
      <c r="E11" t="str">
        <f t="shared" si="1"/>
        <v>C</v>
      </c>
    </row>
    <row r="12" spans="1:5" x14ac:dyDescent="0.15">
      <c r="A12" s="1" t="s">
        <v>7</v>
      </c>
      <c r="B12" s="2">
        <v>1080000</v>
      </c>
      <c r="C12" s="2">
        <f>SUM($B$2:B12)</f>
        <v>80870000</v>
      </c>
      <c r="D12" s="10">
        <f t="shared" si="0"/>
        <v>0.93264906008534199</v>
      </c>
      <c r="E12" t="str">
        <f t="shared" si="1"/>
        <v>C</v>
      </c>
    </row>
    <row r="13" spans="1:5" x14ac:dyDescent="0.15">
      <c r="A13" s="1" t="s">
        <v>6</v>
      </c>
      <c r="B13" s="2">
        <v>960000</v>
      </c>
      <c r="C13" s="2">
        <f>SUM($B$2:B13)</f>
        <v>81830000</v>
      </c>
      <c r="D13" s="10">
        <f t="shared" si="0"/>
        <v>0.94372044746857342</v>
      </c>
      <c r="E13" t="str">
        <f t="shared" si="1"/>
        <v>C</v>
      </c>
    </row>
    <row r="14" spans="1:5" x14ac:dyDescent="0.15">
      <c r="A14" s="1" t="s">
        <v>12</v>
      </c>
      <c r="B14" s="2">
        <v>820000</v>
      </c>
      <c r="C14" s="2">
        <f>SUM($B$2:B14)</f>
        <v>82650000</v>
      </c>
      <c r="D14" s="10">
        <f t="shared" si="0"/>
        <v>0.95317725752508364</v>
      </c>
      <c r="E14" t="str">
        <f t="shared" si="1"/>
        <v>C</v>
      </c>
    </row>
    <row r="15" spans="1:5" x14ac:dyDescent="0.15">
      <c r="A15" s="1" t="s">
        <v>9</v>
      </c>
      <c r="B15" s="2">
        <v>780000</v>
      </c>
      <c r="C15" s="2">
        <f>SUM($B$2:B15)</f>
        <v>83430000</v>
      </c>
      <c r="D15" s="10">
        <f t="shared" si="0"/>
        <v>0.96217275977395922</v>
      </c>
      <c r="E15" t="str">
        <f t="shared" si="1"/>
        <v>C</v>
      </c>
    </row>
    <row r="16" spans="1:5" x14ac:dyDescent="0.15">
      <c r="A16" s="1" t="s">
        <v>18</v>
      </c>
      <c r="B16" s="2">
        <v>710000</v>
      </c>
      <c r="C16" s="2">
        <f>SUM($B$2:B16)</f>
        <v>84140000</v>
      </c>
      <c r="D16" s="10">
        <f t="shared" si="0"/>
        <v>0.97036097335947413</v>
      </c>
      <c r="E16" t="str">
        <f t="shared" si="1"/>
        <v>C</v>
      </c>
    </row>
    <row r="17" spans="1:5" x14ac:dyDescent="0.15">
      <c r="A17" s="1" t="s">
        <v>15</v>
      </c>
      <c r="B17" s="2">
        <v>690000</v>
      </c>
      <c r="C17" s="2">
        <f>SUM($B$2:B17)</f>
        <v>84830000</v>
      </c>
      <c r="D17" s="10">
        <f t="shared" si="0"/>
        <v>0.97831853304117167</v>
      </c>
      <c r="E17" t="str">
        <f t="shared" si="1"/>
        <v>C</v>
      </c>
    </row>
    <row r="18" spans="1:5" x14ac:dyDescent="0.15">
      <c r="A18" s="1" t="s">
        <v>10</v>
      </c>
      <c r="B18" s="2">
        <v>660000</v>
      </c>
      <c r="C18" s="2">
        <f>SUM($B$2:B18)</f>
        <v>85490000</v>
      </c>
      <c r="D18" s="10">
        <f t="shared" si="0"/>
        <v>0.9859301118671433</v>
      </c>
      <c r="E18" t="str">
        <f t="shared" si="1"/>
        <v>C</v>
      </c>
    </row>
    <row r="19" spans="1:5" x14ac:dyDescent="0.15">
      <c r="A19" s="1" t="s">
        <v>22</v>
      </c>
      <c r="B19" s="2">
        <v>640000</v>
      </c>
      <c r="C19" s="2">
        <f>SUM($B$2:B19)</f>
        <v>86130000</v>
      </c>
      <c r="D19" s="10">
        <f t="shared" si="0"/>
        <v>0.99331103678929766</v>
      </c>
      <c r="E19" t="str">
        <f t="shared" si="1"/>
        <v>C</v>
      </c>
    </row>
    <row r="20" spans="1:5" x14ac:dyDescent="0.15">
      <c r="A20" s="3" t="s">
        <v>19</v>
      </c>
      <c r="B20" s="4">
        <v>580000</v>
      </c>
      <c r="C20" s="4">
        <f>SUM($B$2:B20)</f>
        <v>86710000</v>
      </c>
      <c r="D20" s="11">
        <f t="shared" si="0"/>
        <v>1</v>
      </c>
      <c r="E20" t="str">
        <f t="shared" si="1"/>
        <v>C</v>
      </c>
    </row>
    <row r="21" spans="1:5" x14ac:dyDescent="0.15">
      <c r="A21" s="3" t="s">
        <v>23</v>
      </c>
      <c r="B21" s="4">
        <f>SUBTOTAL(109,テーブル2[年間売上高])</f>
        <v>86710000</v>
      </c>
      <c r="C21" s="4"/>
      <c r="D21" s="5">
        <f>SUBTOTAL(103,テーブル2[売上構成比累計])</f>
        <v>19</v>
      </c>
      <c r="E21" s="6"/>
    </row>
  </sheetData>
  <phoneticPr fontId="1"/>
  <pageMargins left="0.7" right="0.7" top="0.75" bottom="0.75" header="0.3" footer="0.3"/>
  <pageSetup paperSize="9" orientation="portrait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販売店別売上高</vt:lpstr>
      <vt:lpstr>グラフ1</vt:lpstr>
    </vt:vector>
  </TitlesOfParts>
  <Company>iaf consulting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2009-09-21T05:12:00Z</dcterms:created>
  <dcterms:modified xsi:type="dcterms:W3CDTF">2018-08-06T08:39:26Z</dcterms:modified>
</cp:coreProperties>
</file>