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941C4B44-5BE5-4D1B-94A7-B7FF49A383D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例題1" sheetId="11" r:id="rId1"/>
  </sheets>
  <definedNames>
    <definedName name="solver_adj" localSheetId="0" hidden="1">例題1!$C$4,例題1!$E$4,例題1!$G$4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例題1!$I$15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例題1!$J$20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1" l="1"/>
  <c r="I8" i="11"/>
  <c r="I7" i="11"/>
  <c r="I5" i="11"/>
  <c r="I13" i="11" l="1"/>
  <c r="I9" i="11"/>
  <c r="I12" i="11"/>
  <c r="I14" i="11"/>
  <c r="I6" i="11"/>
  <c r="I10" i="11"/>
  <c r="J19" i="11"/>
  <c r="J5" i="11"/>
  <c r="J10" i="11" l="1"/>
  <c r="I15" i="11"/>
  <c r="J17" i="11"/>
  <c r="J18" i="11"/>
  <c r="J20" i="11" s="1"/>
</calcChain>
</file>

<file path=xl/sharedStrings.xml><?xml version="1.0" encoding="utf-8"?>
<sst xmlns="http://schemas.openxmlformats.org/spreadsheetml/2006/main" count="41" uniqueCount="29">
  <si>
    <r>
      <t>相関比η</t>
    </r>
    <r>
      <rPr>
        <vertAlign val="superscript"/>
        <sz val="11"/>
        <color indexed="8"/>
        <rFont val="ＭＳ Ｐゴシック"/>
        <family val="3"/>
        <charset val="128"/>
      </rPr>
      <t>2</t>
    </r>
    <rPh sb="0" eb="3">
      <t>ソウカンヒ</t>
    </rPh>
    <phoneticPr fontId="3"/>
  </si>
  <si>
    <r>
      <rPr>
        <i/>
        <sz val="11"/>
        <color indexed="8"/>
        <rFont val="Times New Roman"/>
        <family val="1"/>
      </rPr>
      <t>S</t>
    </r>
    <r>
      <rPr>
        <vertAlign val="subscript"/>
        <sz val="9"/>
        <color indexed="8"/>
        <rFont val="Times New Roman"/>
        <family val="1"/>
      </rPr>
      <t>B</t>
    </r>
    <r>
      <rPr>
        <sz val="11"/>
        <color theme="1"/>
        <rFont val="ＭＳ Ｐゴシック"/>
        <family val="3"/>
        <charset val="128"/>
        <scheme val="minor"/>
      </rPr>
      <t>＝</t>
    </r>
    <phoneticPr fontId="3"/>
  </si>
  <si>
    <r>
      <rPr>
        <i/>
        <sz val="11"/>
        <color indexed="8"/>
        <rFont val="Times New Roman"/>
        <family val="1"/>
      </rPr>
      <t>S</t>
    </r>
    <r>
      <rPr>
        <vertAlign val="subscript"/>
        <sz val="9"/>
        <color indexed="8"/>
        <rFont val="Times New Roman"/>
        <family val="1"/>
      </rPr>
      <t>T</t>
    </r>
    <r>
      <rPr>
        <sz val="11"/>
        <color theme="1"/>
        <rFont val="ＭＳ Ｐゴシック"/>
        <family val="3"/>
        <charset val="128"/>
        <scheme val="minor"/>
      </rPr>
      <t>＝</t>
    </r>
    <phoneticPr fontId="3"/>
  </si>
  <si>
    <t>数量化Ⅱ類</t>
    <rPh sb="0" eb="3">
      <t>スウリョウカ</t>
    </rPh>
    <rPh sb="4" eb="5">
      <t>ルイ</t>
    </rPh>
    <phoneticPr fontId="7"/>
  </si>
  <si>
    <t>カテゴリー</t>
    <phoneticPr fontId="8"/>
  </si>
  <si>
    <t>アイテム</t>
    <phoneticPr fontId="8"/>
  </si>
  <si>
    <t>群平均</t>
    <rPh sb="0" eb="1">
      <t>グン</t>
    </rPh>
    <rPh sb="1" eb="3">
      <t>ヘイキン</t>
    </rPh>
    <phoneticPr fontId="8"/>
  </si>
  <si>
    <t>サンプル
スコア</t>
    <phoneticPr fontId="7"/>
  </si>
  <si>
    <t>スコア平均</t>
    <rPh sb="3" eb="5">
      <t>ヘイキン</t>
    </rPh>
    <phoneticPr fontId="2"/>
  </si>
  <si>
    <t>所得</t>
    <rPh sb="0" eb="2">
      <t>ショトク</t>
    </rPh>
    <phoneticPr fontId="8"/>
  </si>
  <si>
    <t>会話</t>
    <rPh sb="0" eb="2">
      <t>カイワ</t>
    </rPh>
    <phoneticPr fontId="8"/>
  </si>
  <si>
    <t>C</t>
  </si>
  <si>
    <t>D</t>
  </si>
  <si>
    <t>E</t>
  </si>
  <si>
    <t>F</t>
  </si>
  <si>
    <t>H</t>
  </si>
  <si>
    <t>I</t>
  </si>
  <si>
    <t>J</t>
  </si>
  <si>
    <t>B</t>
    <phoneticPr fontId="2"/>
  </si>
  <si>
    <t>A</t>
    <phoneticPr fontId="2"/>
  </si>
  <si>
    <t>G</t>
    <phoneticPr fontId="2"/>
  </si>
  <si>
    <t>分散</t>
    <rPh sb="0" eb="2">
      <t>ブンサン</t>
    </rPh>
    <phoneticPr fontId="2"/>
  </si>
  <si>
    <t>ウエート</t>
    <phoneticPr fontId="8"/>
  </si>
  <si>
    <t>多</t>
    <rPh sb="0" eb="1">
      <t>オオ</t>
    </rPh>
    <phoneticPr fontId="7"/>
  </si>
  <si>
    <t>少</t>
    <rPh sb="0" eb="1">
      <t>スク</t>
    </rPh>
    <phoneticPr fontId="7"/>
  </si>
  <si>
    <t>合格</t>
    <rPh sb="0" eb="2">
      <t>ゴウカク</t>
    </rPh>
    <phoneticPr fontId="8"/>
  </si>
  <si>
    <t>不合格</t>
    <rPh sb="0" eb="3">
      <t>フゴウカク</t>
    </rPh>
    <phoneticPr fontId="8"/>
  </si>
  <si>
    <t>合否</t>
    <rPh sb="0" eb="2">
      <t>ゴウヒ</t>
    </rPh>
    <phoneticPr fontId="8"/>
  </si>
  <si>
    <t>絵本</t>
    <rPh sb="0" eb="2">
      <t>エホン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</si>
</sst>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_ 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vertAlign val="superscript"/>
      <sz val="11"/>
      <color indexed="8"/>
      <name val="ＭＳ Ｐゴシック"/>
      <family val="3"/>
      <charset val="128"/>
    </font>
    <font>
      <i/>
      <sz val="11"/>
      <color indexed="8"/>
      <name val="Times New Roman"/>
      <family val="1"/>
    </font>
    <font>
      <vertAlign val="subscript"/>
      <sz val="9"/>
      <color indexed="8"/>
      <name val="Times New Roman"/>
      <family val="1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16" xfId="0" applyBorder="1" applyAlignment="1">
      <alignment horizontal="center" vertical="center" shrinkToFit="1"/>
    </xf>
    <xf numFmtId="177" fontId="0" fillId="0" borderId="0" xfId="0" applyNumberFormat="1">
      <alignment vertical="center"/>
    </xf>
    <xf numFmtId="177" fontId="0" fillId="0" borderId="11" xfId="0" applyNumberFormat="1" applyBorder="1" applyAlignment="1">
      <alignment horizontal="center" vertical="center" shrinkToFit="1"/>
    </xf>
    <xf numFmtId="177" fontId="0" fillId="0" borderId="13" xfId="0" applyNumberFormat="1" applyBorder="1" applyAlignment="1">
      <alignment horizontal="center" vertical="center" shrinkToFit="1"/>
    </xf>
    <xf numFmtId="177" fontId="0" fillId="0" borderId="14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>
      <alignment vertical="center"/>
    </xf>
    <xf numFmtId="177" fontId="0" fillId="0" borderId="0" xfId="0" applyNumberFormat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top" shrinkToFit="1"/>
    </xf>
    <xf numFmtId="0" fontId="0" fillId="0" borderId="8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vertical="top" shrinkToFit="1"/>
    </xf>
    <xf numFmtId="176" fontId="9" fillId="0" borderId="1" xfId="0" applyNumberFormat="1" applyFont="1" applyBorder="1" applyAlignment="1">
      <alignment vertical="top" shrinkToFit="1"/>
    </xf>
    <xf numFmtId="176" fontId="9" fillId="0" borderId="2" xfId="0" applyNumberFormat="1" applyFont="1" applyBorder="1" applyAlignment="1">
      <alignment vertical="top" shrinkToFit="1"/>
    </xf>
    <xf numFmtId="176" fontId="1" fillId="0" borderId="40" xfId="0" applyNumberFormat="1" applyFont="1" applyBorder="1" applyAlignment="1">
      <alignment vertical="top" shrinkToFit="1"/>
    </xf>
    <xf numFmtId="176" fontId="9" fillId="0" borderId="12" xfId="0" applyNumberFormat="1" applyFont="1" applyFill="1" applyBorder="1">
      <alignment vertical="center"/>
    </xf>
    <xf numFmtId="176" fontId="9" fillId="0" borderId="9" xfId="0" applyNumberFormat="1" applyFont="1" applyBorder="1">
      <alignment vertical="center"/>
    </xf>
    <xf numFmtId="176" fontId="0" fillId="0" borderId="15" xfId="0" applyNumberFormat="1" applyBorder="1">
      <alignment vertical="center"/>
    </xf>
    <xf numFmtId="176" fontId="1" fillId="0" borderId="26" xfId="0" applyNumberFormat="1" applyFont="1" applyBorder="1" applyAlignment="1">
      <alignment vertical="top" shrinkToFit="1"/>
    </xf>
    <xf numFmtId="176" fontId="1" fillId="0" borderId="19" xfId="0" applyNumberFormat="1" applyFont="1" applyBorder="1" applyAlignment="1">
      <alignment vertical="top" shrinkToFit="1"/>
    </xf>
    <xf numFmtId="176" fontId="1" fillId="0" borderId="18" xfId="0" applyNumberFormat="1" applyFont="1" applyBorder="1" applyAlignment="1">
      <alignment vertical="top" shrinkToFit="1"/>
    </xf>
    <xf numFmtId="176" fontId="1" fillId="0" borderId="36" xfId="0" applyNumberFormat="1" applyFont="1" applyBorder="1" applyAlignment="1">
      <alignment vertical="top" shrinkToFit="1"/>
    </xf>
    <xf numFmtId="176" fontId="1" fillId="0" borderId="27" xfId="0" applyNumberFormat="1" applyFont="1" applyBorder="1" applyAlignment="1">
      <alignment vertical="top" shrinkToFi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176" fontId="9" fillId="0" borderId="1" xfId="0" applyNumberFormat="1" applyFont="1" applyBorder="1" applyAlignment="1">
      <alignment vertical="center"/>
    </xf>
    <xf numFmtId="176" fontId="9" fillId="0" borderId="5" xfId="0" applyNumberFormat="1" applyFont="1" applyBorder="1" applyAlignment="1">
      <alignment vertical="center"/>
    </xf>
    <xf numFmtId="176" fontId="9" fillId="0" borderId="6" xfId="0" applyNumberFormat="1" applyFont="1" applyBorder="1" applyAlignment="1">
      <alignment vertical="center"/>
    </xf>
    <xf numFmtId="176" fontId="9" fillId="0" borderId="4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1117E-F570-4579-802E-2B5C4109A0D6}">
  <dimension ref="B1:K22"/>
  <sheetViews>
    <sheetView tabSelected="1" workbookViewId="0"/>
  </sheetViews>
  <sheetFormatPr defaultRowHeight="13.5" x14ac:dyDescent="0.15"/>
  <cols>
    <col min="1" max="1" width="2.5" customWidth="1"/>
    <col min="2" max="2" width="8.125" customWidth="1"/>
    <col min="3" max="8" width="6.25" customWidth="1"/>
    <col min="9" max="9" width="8.125" customWidth="1"/>
    <col min="10" max="10" width="6.75" customWidth="1"/>
    <col min="11" max="11" width="7" customWidth="1"/>
    <col min="12" max="12" width="8" customWidth="1"/>
  </cols>
  <sheetData>
    <row r="1" spans="2:11" ht="18.75" customHeight="1" x14ac:dyDescent="0.15">
      <c r="B1" s="50" t="s">
        <v>3</v>
      </c>
    </row>
    <row r="2" spans="2:11" x14ac:dyDescent="0.15">
      <c r="B2" s="49" t="s">
        <v>5</v>
      </c>
      <c r="C2" s="60" t="s">
        <v>10</v>
      </c>
      <c r="D2" s="61"/>
      <c r="E2" s="60" t="s">
        <v>28</v>
      </c>
      <c r="F2" s="61"/>
      <c r="G2" s="60" t="s">
        <v>9</v>
      </c>
      <c r="H2" s="62"/>
      <c r="I2" s="51" t="s">
        <v>7</v>
      </c>
      <c r="J2" s="63" t="s">
        <v>6</v>
      </c>
      <c r="K2" s="51" t="s">
        <v>27</v>
      </c>
    </row>
    <row r="3" spans="2:11" ht="14.25" thickBot="1" x14ac:dyDescent="0.2">
      <c r="B3" s="49" t="s">
        <v>4</v>
      </c>
      <c r="C3" s="7" t="s">
        <v>23</v>
      </c>
      <c r="D3" s="8" t="s">
        <v>24</v>
      </c>
      <c r="E3" s="7" t="s">
        <v>23</v>
      </c>
      <c r="F3" s="8" t="s">
        <v>24</v>
      </c>
      <c r="G3" s="7" t="s">
        <v>23</v>
      </c>
      <c r="H3" s="8" t="s">
        <v>24</v>
      </c>
      <c r="I3" s="52"/>
      <c r="J3" s="52"/>
      <c r="K3" s="52"/>
    </row>
    <row r="4" spans="2:11" ht="15.75" customHeight="1" thickBot="1" x14ac:dyDescent="0.2">
      <c r="B4" s="1" t="s">
        <v>22</v>
      </c>
      <c r="C4" s="41">
        <v>1.4800987578521598</v>
      </c>
      <c r="D4" s="42">
        <v>0</v>
      </c>
      <c r="E4" s="43">
        <v>1.3505901466658932</v>
      </c>
      <c r="F4" s="44">
        <v>0</v>
      </c>
      <c r="G4" s="43">
        <v>1.5911062474197233</v>
      </c>
      <c r="H4" s="45">
        <v>0</v>
      </c>
      <c r="I4" s="52"/>
      <c r="J4" s="52"/>
      <c r="K4" s="53"/>
    </row>
    <row r="5" spans="2:11" ht="15" customHeight="1" x14ac:dyDescent="0.15">
      <c r="B5" s="46" t="s">
        <v>19</v>
      </c>
      <c r="C5" s="18">
        <v>1</v>
      </c>
      <c r="D5" s="19">
        <v>0</v>
      </c>
      <c r="E5" s="18">
        <v>0</v>
      </c>
      <c r="F5" s="20">
        <v>1</v>
      </c>
      <c r="G5" s="18">
        <v>1</v>
      </c>
      <c r="H5" s="21">
        <v>0</v>
      </c>
      <c r="I5" s="34">
        <f t="shared" ref="I5:I14" si="0">SUMPRODUCT($C$4:$H$4,C5:H5)</f>
        <v>3.0712050052718833</v>
      </c>
      <c r="J5" s="54">
        <f>AVERAGE(I5:I9)</f>
        <v>2.97129834064661</v>
      </c>
      <c r="K5" s="14" t="s">
        <v>25</v>
      </c>
    </row>
    <row r="6" spans="2:11" ht="15" customHeight="1" x14ac:dyDescent="0.15">
      <c r="B6" s="46" t="s">
        <v>18</v>
      </c>
      <c r="C6" s="22">
        <v>0</v>
      </c>
      <c r="D6" s="23">
        <v>1</v>
      </c>
      <c r="E6" s="22">
        <v>1</v>
      </c>
      <c r="F6" s="24">
        <v>0</v>
      </c>
      <c r="G6" s="22">
        <v>1</v>
      </c>
      <c r="H6" s="25">
        <v>0</v>
      </c>
      <c r="I6" s="34">
        <f t="shared" si="0"/>
        <v>2.9416963940856165</v>
      </c>
      <c r="J6" s="55"/>
      <c r="K6" s="15" t="s">
        <v>25</v>
      </c>
    </row>
    <row r="7" spans="2:11" ht="15" customHeight="1" x14ac:dyDescent="0.15">
      <c r="B7" s="46" t="s">
        <v>11</v>
      </c>
      <c r="C7" s="22">
        <v>1</v>
      </c>
      <c r="D7" s="23">
        <v>0</v>
      </c>
      <c r="E7" s="22">
        <v>1</v>
      </c>
      <c r="F7" s="24">
        <v>0</v>
      </c>
      <c r="G7" s="22">
        <v>0</v>
      </c>
      <c r="H7" s="25">
        <v>1</v>
      </c>
      <c r="I7" s="34">
        <f t="shared" si="0"/>
        <v>2.8306889045180528</v>
      </c>
      <c r="J7" s="55"/>
      <c r="K7" s="15" t="s">
        <v>25</v>
      </c>
    </row>
    <row r="8" spans="2:11" ht="15" customHeight="1" x14ac:dyDescent="0.15">
      <c r="B8" s="46" t="s">
        <v>12</v>
      </c>
      <c r="C8" s="22">
        <v>1</v>
      </c>
      <c r="D8" s="23">
        <v>0</v>
      </c>
      <c r="E8" s="22">
        <v>0</v>
      </c>
      <c r="F8" s="24">
        <v>1</v>
      </c>
      <c r="G8" s="22">
        <v>1</v>
      </c>
      <c r="H8" s="25">
        <v>0</v>
      </c>
      <c r="I8" s="34">
        <f t="shared" si="0"/>
        <v>3.0712050052718833</v>
      </c>
      <c r="J8" s="55"/>
      <c r="K8" s="15" t="s">
        <v>25</v>
      </c>
    </row>
    <row r="9" spans="2:11" ht="15" customHeight="1" thickBot="1" x14ac:dyDescent="0.2">
      <c r="B9" s="47" t="s">
        <v>13</v>
      </c>
      <c r="C9" s="26">
        <v>0</v>
      </c>
      <c r="D9" s="27">
        <v>1</v>
      </c>
      <c r="E9" s="26">
        <v>1</v>
      </c>
      <c r="F9" s="28">
        <v>0</v>
      </c>
      <c r="G9" s="26">
        <v>1</v>
      </c>
      <c r="H9" s="29">
        <v>0</v>
      </c>
      <c r="I9" s="35">
        <f t="shared" si="0"/>
        <v>2.9416963940856165</v>
      </c>
      <c r="J9" s="56"/>
      <c r="K9" s="16" t="s">
        <v>25</v>
      </c>
    </row>
    <row r="10" spans="2:11" ht="15" customHeight="1" thickTop="1" x14ac:dyDescent="0.15">
      <c r="B10" s="48" t="s">
        <v>14</v>
      </c>
      <c r="C10" s="30">
        <v>1</v>
      </c>
      <c r="D10" s="31">
        <v>0</v>
      </c>
      <c r="E10" s="30">
        <v>0</v>
      </c>
      <c r="F10" s="32">
        <v>1</v>
      </c>
      <c r="G10" s="30">
        <v>0</v>
      </c>
      <c r="H10" s="33">
        <v>1</v>
      </c>
      <c r="I10" s="36">
        <f t="shared" si="0"/>
        <v>1.4800987578521598</v>
      </c>
      <c r="J10" s="57">
        <f>AVERAGE(I10:I14)</f>
        <v>1.1544770597207337</v>
      </c>
      <c r="K10" s="17" t="s">
        <v>26</v>
      </c>
    </row>
    <row r="11" spans="2:11" ht="15" customHeight="1" x14ac:dyDescent="0.15">
      <c r="B11" s="46" t="s">
        <v>20</v>
      </c>
      <c r="C11" s="22">
        <v>0</v>
      </c>
      <c r="D11" s="23">
        <v>1</v>
      </c>
      <c r="E11" s="22">
        <v>1</v>
      </c>
      <c r="F11" s="24">
        <v>0</v>
      </c>
      <c r="G11" s="22">
        <v>0</v>
      </c>
      <c r="H11" s="25">
        <v>1</v>
      </c>
      <c r="I11" s="34">
        <f t="shared" si="0"/>
        <v>1.3505901466658932</v>
      </c>
      <c r="J11" s="58"/>
      <c r="K11" s="15" t="s">
        <v>26</v>
      </c>
    </row>
    <row r="12" spans="2:11" ht="15" customHeight="1" x14ac:dyDescent="0.15">
      <c r="B12" s="46" t="s">
        <v>15</v>
      </c>
      <c r="C12" s="22">
        <v>0</v>
      </c>
      <c r="D12" s="23">
        <v>1</v>
      </c>
      <c r="E12" s="22">
        <v>0</v>
      </c>
      <c r="F12" s="24">
        <v>1</v>
      </c>
      <c r="G12" s="22">
        <v>0</v>
      </c>
      <c r="H12" s="25">
        <v>1</v>
      </c>
      <c r="I12" s="34">
        <f t="shared" si="0"/>
        <v>0</v>
      </c>
      <c r="J12" s="58"/>
      <c r="K12" s="15" t="s">
        <v>26</v>
      </c>
    </row>
    <row r="13" spans="2:11" ht="15" customHeight="1" x14ac:dyDescent="0.15">
      <c r="B13" s="46" t="s">
        <v>16</v>
      </c>
      <c r="C13" s="22">
        <v>0</v>
      </c>
      <c r="D13" s="23">
        <v>1</v>
      </c>
      <c r="E13" s="22">
        <v>0</v>
      </c>
      <c r="F13" s="24">
        <v>1</v>
      </c>
      <c r="G13" s="22">
        <v>1</v>
      </c>
      <c r="H13" s="25">
        <v>0</v>
      </c>
      <c r="I13" s="34">
        <f t="shared" si="0"/>
        <v>1.5911062474197233</v>
      </c>
      <c r="J13" s="58"/>
      <c r="K13" s="15" t="s">
        <v>26</v>
      </c>
    </row>
    <row r="14" spans="2:11" ht="15" customHeight="1" thickBot="1" x14ac:dyDescent="0.2">
      <c r="B14" s="46" t="s">
        <v>17</v>
      </c>
      <c r="C14" s="22">
        <v>0</v>
      </c>
      <c r="D14" s="23">
        <v>1</v>
      </c>
      <c r="E14" s="22">
        <v>1</v>
      </c>
      <c r="F14" s="24">
        <v>0</v>
      </c>
      <c r="G14" s="22">
        <v>0</v>
      </c>
      <c r="H14" s="25">
        <v>1</v>
      </c>
      <c r="I14" s="35">
        <f t="shared" si="0"/>
        <v>1.3505901466658932</v>
      </c>
      <c r="J14" s="59"/>
      <c r="K14" s="15" t="s">
        <v>26</v>
      </c>
    </row>
    <row r="15" spans="2:11" ht="16.5" customHeight="1" thickBot="1" x14ac:dyDescent="0.2">
      <c r="B15" s="9"/>
      <c r="C15" s="9"/>
      <c r="D15" s="9"/>
      <c r="E15" s="9"/>
      <c r="F15" s="9"/>
      <c r="G15" s="9"/>
      <c r="H15" s="13" t="s">
        <v>21</v>
      </c>
      <c r="I15" s="37">
        <f>VARP(I5:I14)</f>
        <v>0.99999976693531489</v>
      </c>
      <c r="J15" s="10"/>
      <c r="K15" s="11"/>
    </row>
    <row r="16" spans="2:11" ht="12.75" customHeight="1" thickBot="1" x14ac:dyDescent="0.2">
      <c r="C16" s="6"/>
      <c r="D16" s="6"/>
      <c r="E16" s="6"/>
      <c r="F16" s="6"/>
      <c r="G16" s="6"/>
      <c r="H16" s="9"/>
      <c r="I16" s="12"/>
      <c r="J16" s="2"/>
      <c r="K16" s="2"/>
    </row>
    <row r="17" spans="9:11" ht="16.5" customHeight="1" x14ac:dyDescent="0.15">
      <c r="I17" s="3" t="s">
        <v>8</v>
      </c>
      <c r="J17" s="38">
        <f>AVERAGE(I5:I14)</f>
        <v>2.0628877001836723</v>
      </c>
      <c r="K17" s="2"/>
    </row>
    <row r="18" spans="9:11" ht="16.5" customHeight="1" x14ac:dyDescent="0.15">
      <c r="I18" s="4" t="s">
        <v>1</v>
      </c>
      <c r="J18" s="39">
        <f>5*(J5-J17)^2+5*(J10-J17)^2</f>
        <v>8.252098917062856</v>
      </c>
      <c r="K18" s="2"/>
    </row>
    <row r="19" spans="9:11" ht="16.5" customHeight="1" x14ac:dyDescent="0.15">
      <c r="I19" s="4" t="s">
        <v>2</v>
      </c>
      <c r="J19" s="39">
        <f>DEVSQ(I5:I14)</f>
        <v>9.9999976693531654</v>
      </c>
      <c r="K19" s="2"/>
    </row>
    <row r="20" spans="9:11" ht="20.25" customHeight="1" thickBot="1" x14ac:dyDescent="0.2">
      <c r="I20" s="5" t="s">
        <v>0</v>
      </c>
      <c r="J20" s="40">
        <f>J18/J19</f>
        <v>0.82521008403361262</v>
      </c>
      <c r="K20" s="2"/>
    </row>
    <row r="21" spans="9:11" ht="17.25" customHeight="1" x14ac:dyDescent="0.15">
      <c r="I21" s="2"/>
      <c r="J21" s="2"/>
      <c r="K21" s="2"/>
    </row>
    <row r="22" spans="9:11" x14ac:dyDescent="0.15">
      <c r="I22" s="2"/>
      <c r="J22" s="2"/>
      <c r="K22" s="2"/>
    </row>
  </sheetData>
  <mergeCells count="8">
    <mergeCell ref="K2:K4"/>
    <mergeCell ref="J5:J9"/>
    <mergeCell ref="J10:J14"/>
    <mergeCell ref="C2:D2"/>
    <mergeCell ref="E2:F2"/>
    <mergeCell ref="G2:H2"/>
    <mergeCell ref="I2:I4"/>
    <mergeCell ref="J2:J4"/>
  </mergeCells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例題1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2021-05-23T12:29:49Z</dcterms:modified>
</cp:coreProperties>
</file>