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VLOOKUP2nd/sample/Sample/"/>
    </mc:Choice>
  </mc:AlternateContent>
  <xr:revisionPtr revIDLastSave="62" documentId="13_ncr:1_{A0DEF43A-CC4A-4136-B5B8-FA7F9F9410B5}" xr6:coauthVersionLast="47" xr6:coauthVersionMax="47" xr10:uidLastSave="{C9FF9681-C749-453F-A64A-33B683825D16}"/>
  <bookViews>
    <workbookView xWindow="10080" yWindow="1155" windowWidth="22905" windowHeight="14400" tabRatio="914" xr2:uid="{00000000-000D-0000-FFFF-FFFF00000000}"/>
  </bookViews>
  <sheets>
    <sheet name="P85" sheetId="4" r:id="rId1"/>
    <sheet name="P93" sheetId="5" r:id="rId2"/>
    <sheet name="P97" sheetId="30" r:id="rId3"/>
    <sheet name="P103" sheetId="24" r:id="rId4"/>
    <sheet name="P109" sheetId="31" r:id="rId5"/>
    <sheet name="P117" sheetId="32" r:id="rId6"/>
    <sheet name="注文管理" sheetId="34" r:id="rId7"/>
    <sheet name="商品リスト" sheetId="35" r:id="rId8"/>
    <sheet name="P122コラム" sheetId="2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4" l="1"/>
  <c r="D4" i="34"/>
  <c r="C5" i="34"/>
  <c r="D5" i="34"/>
  <c r="C6" i="34"/>
  <c r="D6" i="34"/>
  <c r="C7" i="34"/>
  <c r="D7" i="34"/>
  <c r="C8" i="34"/>
  <c r="D8" i="34"/>
  <c r="D3" i="34"/>
  <c r="C3" i="34"/>
  <c r="C3" i="30"/>
  <c r="D3" i="32" l="1"/>
  <c r="C3" i="32"/>
  <c r="C8" i="32"/>
  <c r="C7" i="32"/>
  <c r="C6" i="32"/>
  <c r="C5" i="32"/>
  <c r="C4" i="32"/>
  <c r="D3" i="31"/>
  <c r="C3" i="31"/>
  <c r="C8" i="31"/>
  <c r="C7" i="31"/>
  <c r="C6" i="31"/>
  <c r="C5" i="31"/>
  <c r="C4" i="31"/>
  <c r="D3" i="29"/>
  <c r="C3" i="29"/>
  <c r="C3" i="24" l="1"/>
  <c r="C4" i="24"/>
  <c r="C5" i="24"/>
  <c r="C6" i="24"/>
  <c r="C7" i="24"/>
  <c r="C8" i="24"/>
  <c r="C6" i="5" l="1"/>
  <c r="C3" i="4" l="1"/>
</calcChain>
</file>

<file path=xl/sharedStrings.xml><?xml version="1.0" encoding="utf-8"?>
<sst xmlns="http://schemas.openxmlformats.org/spreadsheetml/2006/main" count="138" uniqueCount="37">
  <si>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</si>
  <si>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</si>
  <si>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商品リスト</t>
    <rPh sb="0" eb="2">
      <t>ショウヒン</t>
    </rPh>
    <phoneticPr fontId="2"/>
  </si>
  <si>
    <t>単価</t>
    <rPh sb="0" eb="2">
      <t>タンカ</t>
    </rPh>
    <phoneticPr fontId="2"/>
  </si>
  <si>
    <t>コーヒー</t>
    <phoneticPr fontId="2"/>
  </si>
  <si>
    <t>カフェオレ</t>
    <phoneticPr fontId="2"/>
  </si>
  <si>
    <t>エスプレッソ</t>
    <phoneticPr fontId="2"/>
  </si>
  <si>
    <t>紅茶</t>
    <rPh sb="0" eb="2">
      <t>コウチャ</t>
    </rPh>
    <phoneticPr fontId="2"/>
  </si>
  <si>
    <t>アイスティー</t>
    <phoneticPr fontId="2"/>
  </si>
  <si>
    <t>5月売上</t>
    <rPh sb="1" eb="2">
      <t>ガツ</t>
    </rPh>
    <rPh sb="2" eb="4">
      <t>ウリアゲ</t>
    </rPh>
    <phoneticPr fontId="2"/>
  </si>
  <si>
    <t>営業1課</t>
    <rPh sb="0" eb="2">
      <t>エイギョウ</t>
    </rPh>
    <rPh sb="3" eb="4">
      <t>カ</t>
    </rPh>
    <phoneticPr fontId="2"/>
  </si>
  <si>
    <t>営業2課</t>
    <rPh sb="0" eb="2">
      <t>エイギョウ</t>
    </rPh>
    <rPh sb="3" eb="4">
      <t>カ</t>
    </rPh>
    <phoneticPr fontId="2"/>
  </si>
  <si>
    <t>営業3課</t>
    <rPh sb="0" eb="2">
      <t>エイギョウ</t>
    </rPh>
    <rPh sb="3" eb="4">
      <t>カ</t>
    </rPh>
    <phoneticPr fontId="2"/>
  </si>
  <si>
    <t>合計</t>
    <rPh sb="0" eb="2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</si>
  <si>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</si>
  <si>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</si>
  <si>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</si>
  <si>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部署</t>
    <rPh sb="0" eb="2">
      <t>ブショ</t>
    </rPh>
    <phoneticPr fontId="2"/>
  </si>
  <si>
    <t>1週目</t>
    <rPh sb="1" eb="2">
      <t>シュウ</t>
    </rPh>
    <rPh sb="2" eb="3">
      <t>メ</t>
    </rPh>
    <phoneticPr fontId="2"/>
  </si>
  <si>
    <t>2週目</t>
    <rPh sb="1" eb="2">
      <t>シュウ</t>
    </rPh>
    <rPh sb="2" eb="3">
      <t>メ</t>
    </rPh>
    <phoneticPr fontId="2"/>
  </si>
  <si>
    <t>3週目</t>
    <rPh sb="1" eb="2">
      <t>シュウ</t>
    </rPh>
    <rPh sb="2" eb="3">
      <t>メ</t>
    </rPh>
    <phoneticPr fontId="2"/>
  </si>
  <si>
    <t>4週目</t>
    <rPh sb="1" eb="2">
      <t>シュウ</t>
    </rPh>
    <rPh sb="2" eb="3">
      <t>メ</t>
    </rPh>
    <phoneticPr fontId="2"/>
  </si>
  <si>
    <t>注文管理表</t>
    <rPh sb="0" eb="2">
      <t>チュウモン</t>
    </rPh>
    <rPh sb="2" eb="4">
      <t>カンリ</t>
    </rPh>
    <rPh sb="4" eb="5">
      <t>ヒョウ</t>
    </rPh>
    <phoneticPr fontId="2"/>
  </si>
  <si>
    <t>注文管理表</t>
    <rPh sb="0" eb="5">
      <t>チュウモンカンリヒョウ</t>
    </rPh>
    <phoneticPr fontId="2"/>
  </si>
  <si>
    <t>コーヒー</t>
    <phoneticPr fontId="2"/>
  </si>
  <si>
    <t>アイスティー</t>
    <phoneticPr fontId="2"/>
  </si>
  <si>
    <t>テイクアウト</t>
    <phoneticPr fontId="2"/>
  </si>
  <si>
    <t>あり</t>
    <phoneticPr fontId="2"/>
  </si>
  <si>
    <t>チョコクッキー</t>
    <phoneticPr fontId="2"/>
  </si>
  <si>
    <t>シナモンクッキー</t>
    <phoneticPr fontId="2"/>
  </si>
  <si>
    <t>オレンジゼリー</t>
    <phoneticPr fontId="2"/>
  </si>
  <si>
    <t>なし</t>
    <phoneticPr fontId="2"/>
  </si>
  <si>
    <t>コーヒーゼリー</t>
    <phoneticPr fontId="2"/>
  </si>
  <si>
    <t>チーズタルト</t>
    <phoneticPr fontId="2"/>
  </si>
  <si>
    <t>ガトーショコラ</t>
    <phoneticPr fontId="2"/>
  </si>
  <si>
    <t>ショートケーキ</t>
    <phoneticPr fontId="2"/>
  </si>
  <si>
    <t>フルーツタルト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</si>
</sst>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8"/>
  <sheetViews>
    <sheetView tabSelected="1"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22</v>
      </c>
      <c r="H1" t="s">
        <v>2</v>
      </c>
    </row>
    <row r="2" spans="2:10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  <c r="H2" s="3" t="s">
        <v>0</v>
      </c>
      <c r="I2" s="3" t="s">
        <v>1</v>
      </c>
      <c r="J2" s="3" t="s">
        <v>3</v>
      </c>
    </row>
    <row r="3" spans="2:10" x14ac:dyDescent="0.4">
      <c r="B3" s="2">
        <v>103</v>
      </c>
      <c r="C3" s="2" t="str">
        <f>VLOOKUP(B3,H3:J7,2,FALSE)</f>
        <v>エスプレッソ</v>
      </c>
      <c r="D3" s="2"/>
      <c r="E3" s="2"/>
      <c r="F3" s="2"/>
      <c r="H3" s="2">
        <v>101</v>
      </c>
      <c r="I3" s="2" t="s">
        <v>4</v>
      </c>
      <c r="J3" s="2">
        <v>280</v>
      </c>
    </row>
    <row r="4" spans="2:10" x14ac:dyDescent="0.4">
      <c r="B4" s="2">
        <v>102</v>
      </c>
      <c r="C4" s="2"/>
      <c r="D4" s="2"/>
      <c r="E4" s="2"/>
      <c r="F4" s="2"/>
      <c r="H4" s="2">
        <v>102</v>
      </c>
      <c r="I4" s="2" t="s">
        <v>5</v>
      </c>
      <c r="J4" s="2">
        <v>350</v>
      </c>
    </row>
    <row r="5" spans="2:10" x14ac:dyDescent="0.4">
      <c r="B5" s="2">
        <v>101</v>
      </c>
      <c r="C5" s="2"/>
      <c r="D5" s="2"/>
      <c r="E5" s="2"/>
      <c r="F5" s="2"/>
      <c r="H5" s="2">
        <v>103</v>
      </c>
      <c r="I5" s="2" t="s">
        <v>6</v>
      </c>
      <c r="J5" s="2">
        <v>370</v>
      </c>
    </row>
    <row r="6" spans="2:10" x14ac:dyDescent="0.4">
      <c r="B6" s="2">
        <v>105</v>
      </c>
      <c r="C6" s="2"/>
      <c r="D6" s="2"/>
      <c r="E6" s="2"/>
      <c r="F6" s="2"/>
      <c r="H6" s="2">
        <v>104</v>
      </c>
      <c r="I6" s="2" t="s">
        <v>7</v>
      </c>
      <c r="J6" s="2">
        <v>320</v>
      </c>
    </row>
    <row r="7" spans="2:10" x14ac:dyDescent="0.4">
      <c r="B7" s="2">
        <v>102</v>
      </c>
      <c r="C7" s="2"/>
      <c r="D7" s="2"/>
      <c r="E7" s="2"/>
      <c r="F7" s="2"/>
      <c r="H7" s="2">
        <v>105</v>
      </c>
      <c r="I7" s="2" t="s">
        <v>8</v>
      </c>
      <c r="J7" s="2">
        <v>340</v>
      </c>
    </row>
    <row r="8" spans="2:10" x14ac:dyDescent="0.4">
      <c r="B8" s="2">
        <v>103</v>
      </c>
      <c r="C8" s="2"/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6"/>
  <sheetViews>
    <sheetView workbookViewId="0">
      <selection activeCell="D6" sqref="D6:F6"/>
    </sheetView>
  </sheetViews>
  <sheetFormatPr defaultRowHeight="18.75" x14ac:dyDescent="0.4"/>
  <cols>
    <col min="1" max="1" width="2.5" customWidth="1"/>
    <col min="2" max="2" width="11.25" customWidth="1"/>
    <col min="3" max="6" width="10.25" customWidth="1"/>
  </cols>
  <sheetData>
    <row r="1" spans="2:6" x14ac:dyDescent="0.4">
      <c r="B1" t="s">
        <v>9</v>
      </c>
      <c r="F1" s="5" t="s">
        <v>14</v>
      </c>
    </row>
    <row r="2" spans="2:6" x14ac:dyDescent="0.4">
      <c r="B2" s="6" t="s">
        <v>17</v>
      </c>
      <c r="C2" s="7" t="s">
        <v>18</v>
      </c>
      <c r="D2" s="7" t="s">
        <v>19</v>
      </c>
      <c r="E2" s="7" t="s">
        <v>20</v>
      </c>
      <c r="F2" s="7" t="s">
        <v>21</v>
      </c>
    </row>
    <row r="3" spans="2:6" x14ac:dyDescent="0.4">
      <c r="B3" s="1" t="s">
        <v>10</v>
      </c>
      <c r="C3" s="4">
        <v>3450</v>
      </c>
      <c r="D3" s="4">
        <v>3760</v>
      </c>
      <c r="E3" s="4">
        <v>3980</v>
      </c>
      <c r="F3" s="4">
        <v>3570</v>
      </c>
    </row>
    <row r="4" spans="2:6" x14ac:dyDescent="0.4">
      <c r="B4" s="1" t="s">
        <v>11</v>
      </c>
      <c r="C4" s="4">
        <v>4650</v>
      </c>
      <c r="D4" s="4">
        <v>4870</v>
      </c>
      <c r="E4" s="4">
        <v>4910</v>
      </c>
      <c r="F4" s="4">
        <v>5010</v>
      </c>
    </row>
    <row r="5" spans="2:6" x14ac:dyDescent="0.4">
      <c r="B5" s="1" t="s">
        <v>12</v>
      </c>
      <c r="C5" s="4">
        <v>4270</v>
      </c>
      <c r="D5" s="4">
        <v>4160</v>
      </c>
      <c r="E5" s="4">
        <v>3890</v>
      </c>
      <c r="F5" s="4">
        <v>3760</v>
      </c>
    </row>
    <row r="6" spans="2:6" x14ac:dyDescent="0.4">
      <c r="B6" s="3" t="s">
        <v>13</v>
      </c>
      <c r="C6" s="4">
        <f>SUM(C3:C5)</f>
        <v>12370</v>
      </c>
      <c r="D6" s="4"/>
      <c r="E6" s="4"/>
      <c r="F6" s="4"/>
    </row>
  </sheetData>
  <phoneticPr fontId="2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C1BC1-7C76-47C6-968A-D2EB0AF93E66}">
  <dimension ref="B1:J8"/>
  <sheetViews>
    <sheetView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22</v>
      </c>
      <c r="H1" t="s">
        <v>2</v>
      </c>
    </row>
    <row r="2" spans="2:10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  <c r="H2" s="3" t="s">
        <v>0</v>
      </c>
      <c r="I2" s="3" t="s">
        <v>1</v>
      </c>
      <c r="J2" s="3" t="s">
        <v>3</v>
      </c>
    </row>
    <row r="3" spans="2:10" x14ac:dyDescent="0.4">
      <c r="B3" s="2">
        <v>103</v>
      </c>
      <c r="C3" s="2" t="str">
        <f>VLOOKUP(B3,H$3:$J$7,2,FALSE)</f>
        <v>エスプレッソ</v>
      </c>
      <c r="D3" s="2"/>
      <c r="E3" s="2"/>
      <c r="F3" s="2"/>
      <c r="H3" s="2">
        <v>101</v>
      </c>
      <c r="I3" s="2" t="s">
        <v>4</v>
      </c>
      <c r="J3" s="2">
        <v>280</v>
      </c>
    </row>
    <row r="4" spans="2:10" x14ac:dyDescent="0.4">
      <c r="B4" s="2">
        <v>102</v>
      </c>
      <c r="C4" s="2"/>
      <c r="D4" s="2"/>
      <c r="E4" s="2"/>
      <c r="F4" s="2"/>
      <c r="H4" s="2">
        <v>102</v>
      </c>
      <c r="I4" s="2" t="s">
        <v>5</v>
      </c>
      <c r="J4" s="2">
        <v>350</v>
      </c>
    </row>
    <row r="5" spans="2:10" x14ac:dyDescent="0.4">
      <c r="B5" s="2">
        <v>101</v>
      </c>
      <c r="C5" s="2"/>
      <c r="D5" s="2"/>
      <c r="E5" s="2"/>
      <c r="F5" s="2"/>
      <c r="H5" s="2">
        <v>103</v>
      </c>
      <c r="I5" s="2" t="s">
        <v>6</v>
      </c>
      <c r="J5" s="2">
        <v>370</v>
      </c>
    </row>
    <row r="6" spans="2:10" x14ac:dyDescent="0.4">
      <c r="B6" s="2">
        <v>105</v>
      </c>
      <c r="C6" s="2"/>
      <c r="D6" s="2"/>
      <c r="E6" s="2"/>
      <c r="F6" s="2"/>
      <c r="H6" s="2">
        <v>104</v>
      </c>
      <c r="I6" s="2" t="s">
        <v>7</v>
      </c>
      <c r="J6" s="2">
        <v>320</v>
      </c>
    </row>
    <row r="7" spans="2:10" x14ac:dyDescent="0.4">
      <c r="B7" s="2">
        <v>102</v>
      </c>
      <c r="C7" s="2"/>
      <c r="D7" s="2"/>
      <c r="E7" s="2"/>
      <c r="F7" s="2"/>
      <c r="H7" s="2">
        <v>105</v>
      </c>
      <c r="I7" s="2" t="s">
        <v>8</v>
      </c>
      <c r="J7" s="2">
        <v>340</v>
      </c>
    </row>
    <row r="8" spans="2:10" x14ac:dyDescent="0.4">
      <c r="B8" s="2">
        <v>103</v>
      </c>
      <c r="C8" s="2"/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8"/>
  <sheetViews>
    <sheetView workbookViewId="0">
      <selection activeCell="D3" sqref="D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22</v>
      </c>
      <c r="H1" t="s">
        <v>2</v>
      </c>
    </row>
    <row r="2" spans="2:10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  <c r="H2" s="3" t="s">
        <v>0</v>
      </c>
      <c r="I2" s="3" t="s">
        <v>1</v>
      </c>
      <c r="J2" s="3" t="s">
        <v>3</v>
      </c>
    </row>
    <row r="3" spans="2:10" x14ac:dyDescent="0.4">
      <c r="B3" s="2">
        <v>103</v>
      </c>
      <c r="C3" s="2" t="str">
        <f>VLOOKUP(B3,$H$3:$J$7,2,FALSE)</f>
        <v>エスプレッソ</v>
      </c>
      <c r="D3" s="2"/>
      <c r="E3" s="2"/>
      <c r="F3" s="2"/>
      <c r="H3" s="2">
        <v>101</v>
      </c>
      <c r="I3" s="2" t="s">
        <v>4</v>
      </c>
      <c r="J3" s="2">
        <v>280</v>
      </c>
    </row>
    <row r="4" spans="2:10" x14ac:dyDescent="0.4">
      <c r="B4" s="2">
        <v>102</v>
      </c>
      <c r="C4" s="2" t="str">
        <f t="shared" ref="C4:C8" si="0">VLOOKUP(B4,$H$3:$J$7,2,FALSE)</f>
        <v>カフェオレ</v>
      </c>
      <c r="D4" s="2"/>
      <c r="E4" s="2"/>
      <c r="F4" s="2"/>
      <c r="H4" s="2">
        <v>102</v>
      </c>
      <c r="I4" s="2" t="s">
        <v>5</v>
      </c>
      <c r="J4" s="2">
        <v>350</v>
      </c>
    </row>
    <row r="5" spans="2:10" x14ac:dyDescent="0.4">
      <c r="B5" s="2">
        <v>101</v>
      </c>
      <c r="C5" s="2" t="str">
        <f t="shared" si="0"/>
        <v>コーヒー</v>
      </c>
      <c r="D5" s="2"/>
      <c r="E5" s="2"/>
      <c r="F5" s="2"/>
      <c r="H5" s="2">
        <v>103</v>
      </c>
      <c r="I5" s="2" t="s">
        <v>6</v>
      </c>
      <c r="J5" s="2">
        <v>370</v>
      </c>
    </row>
    <row r="6" spans="2:10" x14ac:dyDescent="0.4">
      <c r="B6" s="2">
        <v>105</v>
      </c>
      <c r="C6" s="2" t="str">
        <f t="shared" si="0"/>
        <v>アイスティー</v>
      </c>
      <c r="D6" s="2"/>
      <c r="E6" s="2"/>
      <c r="F6" s="2"/>
      <c r="H6" s="2">
        <v>104</v>
      </c>
      <c r="I6" s="2" t="s">
        <v>7</v>
      </c>
      <c r="J6" s="2">
        <v>320</v>
      </c>
    </row>
    <row r="7" spans="2:10" x14ac:dyDescent="0.4">
      <c r="B7" s="2">
        <v>102</v>
      </c>
      <c r="C7" s="2" t="str">
        <f t="shared" si="0"/>
        <v>カフェオレ</v>
      </c>
      <c r="D7" s="2"/>
      <c r="E7" s="2"/>
      <c r="F7" s="2"/>
      <c r="H7" s="2">
        <v>105</v>
      </c>
      <c r="I7" s="2" t="s">
        <v>8</v>
      </c>
      <c r="J7" s="2">
        <v>340</v>
      </c>
    </row>
    <row r="8" spans="2:10" x14ac:dyDescent="0.4">
      <c r="B8" s="2">
        <v>103</v>
      </c>
      <c r="C8" s="2" t="str">
        <f t="shared" si="0"/>
        <v>エスプレッソ</v>
      </c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284A9-12AE-4442-8CF5-D63C8411E37F}">
  <dimension ref="B1:J8"/>
  <sheetViews>
    <sheetView workbookViewId="0">
      <selection activeCell="D3" sqref="D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22</v>
      </c>
      <c r="H1" t="s">
        <v>2</v>
      </c>
    </row>
    <row r="2" spans="2:10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  <c r="H2" s="3" t="s">
        <v>0</v>
      </c>
      <c r="I2" s="3" t="s">
        <v>1</v>
      </c>
      <c r="J2" s="3" t="s">
        <v>3</v>
      </c>
    </row>
    <row r="3" spans="2:10" x14ac:dyDescent="0.4">
      <c r="B3" s="2">
        <v>103</v>
      </c>
      <c r="C3" s="2" t="str">
        <f>VLOOKUP($B$3,$H$3:$J$7,2,FALSE)</f>
        <v>エスプレッソ</v>
      </c>
      <c r="D3" s="2">
        <f>VLOOKUP($B$3,$H$3:$J$7,3,FALSE)</f>
        <v>370</v>
      </c>
      <c r="E3" s="2"/>
      <c r="F3" s="2"/>
      <c r="H3" s="2">
        <v>101</v>
      </c>
      <c r="I3" s="2" t="s">
        <v>4</v>
      </c>
      <c r="J3" s="2">
        <v>280</v>
      </c>
    </row>
    <row r="4" spans="2:10" x14ac:dyDescent="0.4">
      <c r="B4" s="2">
        <v>102</v>
      </c>
      <c r="C4" s="2" t="str">
        <f t="shared" ref="C4:C8" si="0">VLOOKUP(B4,$H$3:$J$7,2,FALSE)</f>
        <v>カフェオレ</v>
      </c>
      <c r="D4" s="2"/>
      <c r="E4" s="2"/>
      <c r="F4" s="2"/>
      <c r="H4" s="2">
        <v>102</v>
      </c>
      <c r="I4" s="2" t="s">
        <v>5</v>
      </c>
      <c r="J4" s="2">
        <v>350</v>
      </c>
    </row>
    <row r="5" spans="2:10" x14ac:dyDescent="0.4">
      <c r="B5" s="2">
        <v>101</v>
      </c>
      <c r="C5" s="2" t="str">
        <f t="shared" si="0"/>
        <v>コーヒー</v>
      </c>
      <c r="D5" s="2"/>
      <c r="E5" s="2"/>
      <c r="F5" s="2"/>
      <c r="H5" s="2">
        <v>103</v>
      </c>
      <c r="I5" s="2" t="s">
        <v>6</v>
      </c>
      <c r="J5" s="2">
        <v>370</v>
      </c>
    </row>
    <row r="6" spans="2:10" x14ac:dyDescent="0.4">
      <c r="B6" s="2">
        <v>105</v>
      </c>
      <c r="C6" s="2" t="str">
        <f t="shared" si="0"/>
        <v>アイスティー</v>
      </c>
      <c r="D6" s="2"/>
      <c r="E6" s="2"/>
      <c r="F6" s="2"/>
      <c r="H6" s="2">
        <v>104</v>
      </c>
      <c r="I6" s="2" t="s">
        <v>7</v>
      </c>
      <c r="J6" s="2">
        <v>320</v>
      </c>
    </row>
    <row r="7" spans="2:10" x14ac:dyDescent="0.4">
      <c r="B7" s="2">
        <v>102</v>
      </c>
      <c r="C7" s="2" t="str">
        <f t="shared" si="0"/>
        <v>カフェオレ</v>
      </c>
      <c r="D7" s="2"/>
      <c r="E7" s="2"/>
      <c r="F7" s="2"/>
      <c r="H7" s="2">
        <v>105</v>
      </c>
      <c r="I7" s="2" t="s">
        <v>8</v>
      </c>
      <c r="J7" s="2">
        <v>340</v>
      </c>
    </row>
    <row r="8" spans="2:10" x14ac:dyDescent="0.4">
      <c r="B8" s="2">
        <v>103</v>
      </c>
      <c r="C8" s="2" t="str">
        <f t="shared" si="0"/>
        <v>エスプレッソ</v>
      </c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13FD7-8C62-4005-B6EA-0072DD223298}">
  <dimension ref="B1:J8"/>
  <sheetViews>
    <sheetView workbookViewId="0">
      <selection activeCell="D3" sqref="D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22</v>
      </c>
      <c r="H1" t="s">
        <v>2</v>
      </c>
    </row>
    <row r="2" spans="2:10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  <c r="H2" s="3" t="s">
        <v>0</v>
      </c>
      <c r="I2" s="3" t="s">
        <v>1</v>
      </c>
      <c r="J2" s="3" t="s">
        <v>3</v>
      </c>
    </row>
    <row r="3" spans="2:10" x14ac:dyDescent="0.4">
      <c r="B3" s="2">
        <v>103</v>
      </c>
      <c r="C3" s="2" t="str">
        <f>VLOOKUP($B3,$H$3:$J$7,2,FALSE)</f>
        <v>エスプレッソ</v>
      </c>
      <c r="D3" s="2">
        <f>VLOOKUP($B3,$H$3:$J$7,3,FALSE)</f>
        <v>370</v>
      </c>
      <c r="E3" s="2"/>
      <c r="F3" s="2"/>
      <c r="H3" s="2">
        <v>101</v>
      </c>
      <c r="I3" s="2" t="s">
        <v>4</v>
      </c>
      <c r="J3" s="2">
        <v>280</v>
      </c>
    </row>
    <row r="4" spans="2:10" x14ac:dyDescent="0.4">
      <c r="B4" s="2">
        <v>102</v>
      </c>
      <c r="C4" s="2" t="str">
        <f t="shared" ref="C4:C8" si="0">VLOOKUP($B4,$H$3:$J$7,2,FALSE)</f>
        <v>カフェオレ</v>
      </c>
      <c r="D4" s="2"/>
      <c r="E4" s="2"/>
      <c r="F4" s="2"/>
      <c r="H4" s="2">
        <v>102</v>
      </c>
      <c r="I4" s="2" t="s">
        <v>5</v>
      </c>
      <c r="J4" s="2">
        <v>350</v>
      </c>
    </row>
    <row r="5" spans="2:10" x14ac:dyDescent="0.4">
      <c r="B5" s="2">
        <v>101</v>
      </c>
      <c r="C5" s="2" t="str">
        <f t="shared" si="0"/>
        <v>コーヒー</v>
      </c>
      <c r="D5" s="2"/>
      <c r="E5" s="2"/>
      <c r="F5" s="2"/>
      <c r="H5" s="2">
        <v>103</v>
      </c>
      <c r="I5" s="2" t="s">
        <v>6</v>
      </c>
      <c r="J5" s="2">
        <v>370</v>
      </c>
    </row>
    <row r="6" spans="2:10" x14ac:dyDescent="0.4">
      <c r="B6" s="2">
        <v>105</v>
      </c>
      <c r="C6" s="2" t="str">
        <f t="shared" si="0"/>
        <v>アイスティー</v>
      </c>
      <c r="D6" s="2"/>
      <c r="E6" s="2"/>
      <c r="F6" s="2"/>
      <c r="H6" s="2">
        <v>104</v>
      </c>
      <c r="I6" s="2" t="s">
        <v>7</v>
      </c>
      <c r="J6" s="2">
        <v>320</v>
      </c>
    </row>
    <row r="7" spans="2:10" x14ac:dyDescent="0.4">
      <c r="B7" s="2">
        <v>102</v>
      </c>
      <c r="C7" s="2" t="str">
        <f t="shared" si="0"/>
        <v>カフェオレ</v>
      </c>
      <c r="D7" s="2"/>
      <c r="E7" s="2"/>
      <c r="F7" s="2"/>
      <c r="H7" s="2">
        <v>105</v>
      </c>
      <c r="I7" s="2" t="s">
        <v>8</v>
      </c>
      <c r="J7" s="2">
        <v>340</v>
      </c>
    </row>
    <row r="8" spans="2:10" x14ac:dyDescent="0.4">
      <c r="B8" s="2">
        <v>103</v>
      </c>
      <c r="C8" s="2" t="str">
        <f t="shared" si="0"/>
        <v>エスプレッソ</v>
      </c>
      <c r="D8" s="2"/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B24E5-5750-4D76-906D-0DF58D46D594}">
  <dimension ref="B1:F8"/>
  <sheetViews>
    <sheetView workbookViewId="0">
      <selection activeCell="E3" sqref="E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</cols>
  <sheetData>
    <row r="1" spans="2:6" x14ac:dyDescent="0.4">
      <c r="B1" t="s">
        <v>23</v>
      </c>
    </row>
    <row r="2" spans="2:6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</row>
    <row r="3" spans="2:6" x14ac:dyDescent="0.4">
      <c r="B3" s="2">
        <v>103</v>
      </c>
      <c r="C3" s="2" t="str">
        <f>VLOOKUP($B3,商品リスト!$A$3:$D$15,2,FALSE)</f>
        <v>エスプレッソ</v>
      </c>
      <c r="D3" s="2">
        <f>VLOOKUP($B3,商品リスト!$A$3:$D$15,3,FALSE)</f>
        <v>370</v>
      </c>
      <c r="E3" s="2"/>
      <c r="F3" s="2"/>
    </row>
    <row r="4" spans="2:6" x14ac:dyDescent="0.4">
      <c r="B4" s="2">
        <v>102</v>
      </c>
      <c r="C4" s="2" t="str">
        <f>VLOOKUP($B4,商品リスト!$A$3:$D$15,2,FALSE)</f>
        <v>カフェオレ</v>
      </c>
      <c r="D4" s="2">
        <f>VLOOKUP($B4,商品リスト!$A$3:$D$15,3,FALSE)</f>
        <v>350</v>
      </c>
      <c r="E4" s="2"/>
      <c r="F4" s="2"/>
    </row>
    <row r="5" spans="2:6" x14ac:dyDescent="0.4">
      <c r="B5" s="2">
        <v>101</v>
      </c>
      <c r="C5" s="2" t="str">
        <f>VLOOKUP($B5,商品リスト!$A$3:$D$15,2,FALSE)</f>
        <v>コーヒー</v>
      </c>
      <c r="D5" s="2">
        <f>VLOOKUP($B5,商品リスト!$A$3:$D$15,3,FALSE)</f>
        <v>280</v>
      </c>
      <c r="E5" s="2"/>
      <c r="F5" s="2"/>
    </row>
    <row r="6" spans="2:6" x14ac:dyDescent="0.4">
      <c r="B6" s="2">
        <v>105</v>
      </c>
      <c r="C6" s="2" t="str">
        <f>VLOOKUP($B6,商品リスト!$A$3:$D$15,2,FALSE)</f>
        <v>アイスティー</v>
      </c>
      <c r="D6" s="2">
        <f>VLOOKUP($B6,商品リスト!$A$3:$D$15,3,FALSE)</f>
        <v>340</v>
      </c>
      <c r="E6" s="2"/>
      <c r="F6" s="2"/>
    </row>
    <row r="7" spans="2:6" x14ac:dyDescent="0.4">
      <c r="B7" s="2">
        <v>102</v>
      </c>
      <c r="C7" s="2" t="str">
        <f>VLOOKUP($B7,商品リスト!$A$3:$D$15,2,FALSE)</f>
        <v>カフェオレ</v>
      </c>
      <c r="D7" s="2">
        <f>VLOOKUP($B7,商品リスト!$A$3:$D$15,3,FALSE)</f>
        <v>350</v>
      </c>
      <c r="E7" s="2"/>
      <c r="F7" s="2"/>
    </row>
    <row r="8" spans="2:6" x14ac:dyDescent="0.4">
      <c r="B8" s="2">
        <v>103</v>
      </c>
      <c r="C8" s="2" t="str">
        <f>VLOOKUP($B8,商品リスト!$A$3:$D$15,2,FALSE)</f>
        <v>エスプレッソ</v>
      </c>
      <c r="D8" s="2">
        <f>VLOOKUP($B8,商品リスト!$A$3:$D$15,3,FALSE)</f>
        <v>370</v>
      </c>
      <c r="E8" s="2"/>
      <c r="F8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5C52B-2091-4DCC-B804-BA412F325EF0}">
  <dimension ref="A1:D15"/>
  <sheetViews>
    <sheetView workbookViewId="0">
      <selection activeCell="B26" sqref="B26"/>
    </sheetView>
  </sheetViews>
  <sheetFormatPr defaultRowHeight="18.75" x14ac:dyDescent="0.4"/>
  <cols>
    <col min="2" max="2" width="18.25" customWidth="1"/>
    <col min="4" max="4" width="13" bestFit="1" customWidth="1"/>
  </cols>
  <sheetData>
    <row r="1" spans="1:4" x14ac:dyDescent="0.4">
      <c r="A1" t="s">
        <v>2</v>
      </c>
    </row>
    <row r="2" spans="1:4" x14ac:dyDescent="0.4">
      <c r="A2" s="3" t="s">
        <v>0</v>
      </c>
      <c r="B2" s="3" t="s">
        <v>1</v>
      </c>
      <c r="C2" s="3" t="s">
        <v>3</v>
      </c>
      <c r="D2" s="3" t="s">
        <v>26</v>
      </c>
    </row>
    <row r="3" spans="1:4" x14ac:dyDescent="0.4">
      <c r="A3" s="2">
        <v>101</v>
      </c>
      <c r="B3" s="2" t="s">
        <v>4</v>
      </c>
      <c r="C3" s="2">
        <v>280</v>
      </c>
      <c r="D3" s="2" t="s">
        <v>27</v>
      </c>
    </row>
    <row r="4" spans="1:4" x14ac:dyDescent="0.4">
      <c r="A4" s="2">
        <v>102</v>
      </c>
      <c r="B4" s="2" t="s">
        <v>5</v>
      </c>
      <c r="C4" s="2">
        <v>350</v>
      </c>
      <c r="D4" s="2" t="s">
        <v>27</v>
      </c>
    </row>
    <row r="5" spans="1:4" x14ac:dyDescent="0.4">
      <c r="A5" s="2">
        <v>103</v>
      </c>
      <c r="B5" s="2" t="s">
        <v>6</v>
      </c>
      <c r="C5" s="2">
        <v>370</v>
      </c>
      <c r="D5" s="2" t="s">
        <v>27</v>
      </c>
    </row>
    <row r="6" spans="1:4" x14ac:dyDescent="0.4">
      <c r="A6" s="2">
        <v>104</v>
      </c>
      <c r="B6" s="2" t="s">
        <v>7</v>
      </c>
      <c r="C6" s="2">
        <v>320</v>
      </c>
      <c r="D6" s="2" t="s">
        <v>27</v>
      </c>
    </row>
    <row r="7" spans="1:4" x14ac:dyDescent="0.4">
      <c r="A7" s="2">
        <v>105</v>
      </c>
      <c r="B7" s="2" t="s">
        <v>8</v>
      </c>
      <c r="C7" s="2">
        <v>340</v>
      </c>
      <c r="D7" s="2" t="s">
        <v>27</v>
      </c>
    </row>
    <row r="8" spans="1:4" x14ac:dyDescent="0.4">
      <c r="A8" s="2">
        <v>201</v>
      </c>
      <c r="B8" s="2" t="s">
        <v>28</v>
      </c>
      <c r="C8" s="2">
        <v>400</v>
      </c>
      <c r="D8" s="2" t="s">
        <v>27</v>
      </c>
    </row>
    <row r="9" spans="1:4" x14ac:dyDescent="0.4">
      <c r="A9" s="2">
        <v>202</v>
      </c>
      <c r="B9" s="2" t="s">
        <v>29</v>
      </c>
      <c r="C9" s="2">
        <v>370</v>
      </c>
      <c r="D9" s="2" t="s">
        <v>27</v>
      </c>
    </row>
    <row r="10" spans="1:4" x14ac:dyDescent="0.4">
      <c r="A10" s="2">
        <v>203</v>
      </c>
      <c r="B10" s="2" t="s">
        <v>30</v>
      </c>
      <c r="C10" s="2">
        <v>500</v>
      </c>
      <c r="D10" s="2" t="s">
        <v>31</v>
      </c>
    </row>
    <row r="11" spans="1:4" x14ac:dyDescent="0.4">
      <c r="A11" s="2">
        <v>204</v>
      </c>
      <c r="B11" s="2" t="s">
        <v>32</v>
      </c>
      <c r="C11" s="2">
        <v>450</v>
      </c>
      <c r="D11" s="2" t="s">
        <v>31</v>
      </c>
    </row>
    <row r="12" spans="1:4" x14ac:dyDescent="0.4">
      <c r="A12" s="2">
        <v>301</v>
      </c>
      <c r="B12" s="2" t="s">
        <v>33</v>
      </c>
      <c r="C12" s="2">
        <v>500</v>
      </c>
      <c r="D12" s="2" t="s">
        <v>27</v>
      </c>
    </row>
    <row r="13" spans="1:4" x14ac:dyDescent="0.4">
      <c r="A13" s="2">
        <v>302</v>
      </c>
      <c r="B13" s="2" t="s">
        <v>34</v>
      </c>
      <c r="C13" s="2">
        <v>600</v>
      </c>
      <c r="D13" s="2" t="s">
        <v>27</v>
      </c>
    </row>
    <row r="14" spans="1:4" x14ac:dyDescent="0.4">
      <c r="A14" s="2">
        <v>303</v>
      </c>
      <c r="B14" s="2" t="s">
        <v>35</v>
      </c>
      <c r="C14" s="2">
        <v>480</v>
      </c>
      <c r="D14" s="2" t="s">
        <v>27</v>
      </c>
    </row>
    <row r="15" spans="1:4" x14ac:dyDescent="0.4">
      <c r="A15" s="2">
        <v>304</v>
      </c>
      <c r="B15" s="2" t="s">
        <v>36</v>
      </c>
      <c r="C15" s="2">
        <v>550</v>
      </c>
      <c r="D15" s="2" t="s">
        <v>27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J8"/>
  <sheetViews>
    <sheetView workbookViewId="0">
      <selection activeCell="D3" sqref="D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23</v>
      </c>
      <c r="H1" t="s">
        <v>2</v>
      </c>
    </row>
    <row r="2" spans="2:10" x14ac:dyDescent="0.4">
      <c r="B2" s="3" t="s">
        <v>0</v>
      </c>
      <c r="C2" s="3" t="s">
        <v>1</v>
      </c>
      <c r="D2" s="3" t="s">
        <v>3</v>
      </c>
      <c r="E2" s="3" t="s">
        <v>15</v>
      </c>
      <c r="F2" s="3" t="s">
        <v>16</v>
      </c>
      <c r="H2" s="3" t="s">
        <v>0</v>
      </c>
      <c r="I2" s="3" t="s">
        <v>1</v>
      </c>
      <c r="J2" s="3" t="s">
        <v>3</v>
      </c>
    </row>
    <row r="3" spans="2:10" x14ac:dyDescent="0.4">
      <c r="B3" s="2">
        <v>103</v>
      </c>
      <c r="C3" s="2" t="str">
        <f>VLOOKUP($B3,$H$3:$J$7,2,FALSE)</f>
        <v>エスプレッソ</v>
      </c>
      <c r="D3" s="2">
        <f>VLOOKUP($B3,$H$3:$J$7,3,FALSE)</f>
        <v>370</v>
      </c>
      <c r="E3" s="2"/>
      <c r="F3" s="2"/>
      <c r="H3" s="2">
        <v>101</v>
      </c>
      <c r="I3" s="2" t="s">
        <v>24</v>
      </c>
      <c r="J3" s="2">
        <v>280</v>
      </c>
    </row>
    <row r="4" spans="2:10" x14ac:dyDescent="0.4">
      <c r="B4" s="8">
        <v>102</v>
      </c>
      <c r="C4" s="8"/>
      <c r="D4" s="8"/>
      <c r="E4" s="8"/>
      <c r="F4" s="8"/>
      <c r="H4" s="2">
        <v>102</v>
      </c>
      <c r="I4" s="2" t="s">
        <v>5</v>
      </c>
      <c r="J4" s="2">
        <v>350</v>
      </c>
    </row>
    <row r="5" spans="2:10" x14ac:dyDescent="0.4">
      <c r="B5" s="2">
        <v>101</v>
      </c>
      <c r="C5" s="2"/>
      <c r="D5" s="2"/>
      <c r="E5" s="2"/>
      <c r="F5" s="2"/>
      <c r="H5" s="2">
        <v>103</v>
      </c>
      <c r="I5" s="2" t="s">
        <v>6</v>
      </c>
      <c r="J5" s="2">
        <v>370</v>
      </c>
    </row>
    <row r="6" spans="2:10" x14ac:dyDescent="0.4">
      <c r="B6" s="8">
        <v>105</v>
      </c>
      <c r="C6" s="8"/>
      <c r="D6" s="8"/>
      <c r="E6" s="8"/>
      <c r="F6" s="8"/>
      <c r="H6" s="2">
        <v>104</v>
      </c>
      <c r="I6" s="2" t="s">
        <v>7</v>
      </c>
      <c r="J6" s="2">
        <v>320</v>
      </c>
    </row>
    <row r="7" spans="2:10" x14ac:dyDescent="0.4">
      <c r="B7" s="2">
        <v>102</v>
      </c>
      <c r="C7" s="2"/>
      <c r="D7" s="2"/>
      <c r="E7" s="2"/>
      <c r="F7" s="2"/>
      <c r="H7" s="2">
        <v>105</v>
      </c>
      <c r="I7" s="2" t="s">
        <v>25</v>
      </c>
      <c r="J7" s="2">
        <v>340</v>
      </c>
    </row>
    <row r="8" spans="2:10" x14ac:dyDescent="0.4">
      <c r="B8" s="8">
        <v>103</v>
      </c>
      <c r="C8" s="8"/>
      <c r="D8" s="8"/>
      <c r="E8" s="8"/>
      <c r="F8" s="8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P85</vt:lpstr>
      <vt:lpstr>P93</vt:lpstr>
      <vt:lpstr>P97</vt:lpstr>
      <vt:lpstr>P103</vt:lpstr>
      <vt:lpstr>P109</vt:lpstr>
      <vt:lpstr>P117</vt:lpstr>
      <vt:lpstr>注文管理</vt:lpstr>
      <vt:lpstr>商品リスト</vt:lpstr>
      <vt:lpstr>P122コラム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kensyo</dc:creator>
  <cp:lastModifiedBy>doi kiyoshi</cp:lastModifiedBy>
  <dcterms:created xsi:type="dcterms:W3CDTF">2016-05-06T22:56:36Z</dcterms:created>
  <dcterms:modified xsi:type="dcterms:W3CDTF">2022-02-08T02:18:24Z</dcterms:modified>
</cp:coreProperties>
</file>